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МО &quot;П. В.&quot;" sheetId="1" r:id="rId1"/>
  </sheets>
  <definedNames/>
  <calcPr fullCalcOnLoad="1"/>
</workbook>
</file>

<file path=xl/sharedStrings.xml><?xml version="1.0" encoding="utf-8"?>
<sst xmlns="http://schemas.openxmlformats.org/spreadsheetml/2006/main" count="670" uniqueCount="284">
  <si>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</si>
  <si>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</si>
  <si>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к решению Совета народных депутатов</t>
  </si>
  <si>
    <t>Наименование расходов</t>
  </si>
  <si>
    <t>Глава</t>
  </si>
  <si>
    <t>Целевая статья</t>
  </si>
  <si>
    <t>Вид расходов</t>
  </si>
  <si>
    <t>ОБЩЕГОСУДАРСТВЕННЫЕ ВОПРОСЫ</t>
  </si>
  <si>
    <t>000</t>
  </si>
  <si>
    <t>100</t>
  </si>
  <si>
    <t>200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</si>
  <si>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</si>
  <si>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 сфере установленных функций органов государственной власти субъектов РФ и органов местного самоуправления</t>
  </si>
  <si>
    <t>Центральный аппарат администрации</t>
  </si>
  <si>
    <t>800</t>
  </si>
  <si>
    <t>НАЦИОНАЛЬНАЯ ОБОРОНА</t>
  </si>
  <si>
    <t>Мобилизационная и вневойсковая подготовка</t>
  </si>
  <si>
    <t xml:space="preserve">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</si>
  <si>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</si>
  <si>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</si>
  <si>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500</t>
  </si>
  <si>
    <t>НАЦИОНАЛЬНАЯ ЭКОНОМИКА</t>
  </si>
  <si>
    <t xml:space="preserve"> Дорожное хозяйство  (дорожный фонд)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</si>
  <si>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</si>
  <si>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</si>
  <si>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</si>
  <si>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 xml:space="preserve"> Пенсионное обеспечение</t>
  </si>
  <si>
    <t>300</t>
  </si>
  <si>
    <t>ФИЗИЧЕСКАЯ КУЛЬТУРА И СПОРТ</t>
  </si>
  <si>
    <t>СРЕДСТВА МАССОВОЙ ИНФОРМАЦИИ</t>
  </si>
  <si>
    <t>903</t>
  </si>
  <si>
    <t>МКУ "АДМИНИСТРАЦИЯ ПОСЕЛКА ВОЛЬГИНСКИЙ"</t>
  </si>
  <si>
    <t xml:space="preserve"> Муниципальное казенное учреждение "Административно- хозяйственный центр"</t>
  </si>
  <si>
    <t>поселка Вольгинский</t>
  </si>
  <si>
    <t>Муниципальное казенное учреждение "Совет народных депутатов"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</si>
  <si>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</si>
  <si>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ВСЕГО РАСХОДОВ:</t>
  </si>
  <si>
    <t>Расходы на обеспечение деятельности МКУ " Административно- хозяйственный центр"</t>
  </si>
  <si>
    <t>600</t>
  </si>
  <si>
    <t>руб.</t>
  </si>
  <si>
    <t xml:space="preserve"> 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</si>
  <si>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</si>
  <si>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</si>
  <si>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</si>
  <si>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0000000000</t>
  </si>
  <si>
    <t>9990000000</t>
  </si>
  <si>
    <t>9930000000</t>
  </si>
  <si>
    <t>9930000110</t>
  </si>
  <si>
    <t>9990051180</t>
  </si>
  <si>
    <t>999000Б300</t>
  </si>
  <si>
    <t>999000Б400</t>
  </si>
  <si>
    <t>Расходы на организация праздников и общепоселковых мероприятий в рамках непрограммных расходов органов исполнительной власти</t>
  </si>
  <si>
    <t>ЖИЛИЩНОЕ ХОЗЯЙСТВО</t>
  </si>
  <si>
    <t>КОММУНАЛЬНОЕ ХОЗЯЙСТВО</t>
  </si>
  <si>
    <t>БЛАГОУСТРОЙСТВО</t>
  </si>
  <si>
    <t>КУЛЬТУРА</t>
  </si>
  <si>
    <t>КУЛЬТУРА, КИНЕМАТОГРАФИЯ</t>
  </si>
  <si>
    <t xml:space="preserve">Пособия, компенсации и иные социальные выплаты гражданам, кроме публичных нормативных обязательств </t>
  </si>
  <si>
    <t>9990080060</t>
  </si>
  <si>
    <t>9990020230</t>
  </si>
  <si>
    <t>9990020240</t>
  </si>
  <si>
    <t>9990020800</t>
  </si>
  <si>
    <t>9990020220</t>
  </si>
  <si>
    <t>1700000000</t>
  </si>
  <si>
    <t>1700120010</t>
  </si>
  <si>
    <t>1500000000</t>
  </si>
  <si>
    <t>1600000000</t>
  </si>
  <si>
    <t>1600120500</t>
  </si>
  <si>
    <t>2000000000</t>
  </si>
  <si>
    <t>1900000000</t>
  </si>
  <si>
    <t>9590000000</t>
  </si>
  <si>
    <t>9590000110</t>
  </si>
  <si>
    <t>9590000190</t>
  </si>
  <si>
    <t>9990020210</t>
  </si>
  <si>
    <t>9990000170</t>
  </si>
  <si>
    <t>1700220010</t>
  </si>
  <si>
    <t>1700320010</t>
  </si>
  <si>
    <t>9990000180</t>
  </si>
  <si>
    <t>999000Б200</t>
  </si>
  <si>
    <t>Основное мероприятие: Установка вновь и замена дорожных ограждений (барьерное ограждение)</t>
  </si>
  <si>
    <t>1500520400</t>
  </si>
  <si>
    <t>Основное мероприятие: Содержание дорог общего пользования местного значения на территории МО "Поселок Вольгинский"</t>
  </si>
  <si>
    <t>Основное мероприятие: Разметка дорог общего пользования на территории МО "Поселок Вольгинский"</t>
  </si>
  <si>
    <t>1600220500</t>
  </si>
  <si>
    <t>Основное мероприятие: Мероприятия по повышению энергетической эффективности систем освещения, включая мероприятия по замене ламп накаливания на энергоэффективные осветительные устройства в светильниках уличного освещения</t>
  </si>
  <si>
    <t>2000120660</t>
  </si>
  <si>
    <t>Основное мероприятие: Разработка Проекта Организации Дорожного Движения (ПОДД)</t>
  </si>
  <si>
    <t>Основное мероприятие: Строительный контроль за ходом выполнения и приемку работ и лабораторный контроль</t>
  </si>
  <si>
    <t>1600320500</t>
  </si>
  <si>
    <t>1600420500</t>
  </si>
  <si>
    <t>1500420400</t>
  </si>
  <si>
    <t>ОХРАНА ОКРУЖАЮЩЕЙ СРЕДЫ</t>
  </si>
  <si>
    <t>Другие вопросы в области охраны окружающей среды</t>
  </si>
  <si>
    <t>Предоставление субсидий бюджетным, автономным учреждениям и иным некоммерческим организациям</t>
  </si>
  <si>
    <t>Основное мероприятие:Установка камер видеонаблюдения на территории поселка Вольгинский</t>
  </si>
  <si>
    <t>МБУ "Вольгинский культурно-досуговый центр"</t>
  </si>
  <si>
    <t>999000Б100</t>
  </si>
  <si>
    <t>МБУ "Библиотека поселка Вольгинский"</t>
  </si>
  <si>
    <t>Муниципальное бюджетное учреждение "Плавательный бассейн поселка Вольгинский"</t>
  </si>
  <si>
    <t>Муниципальное бюджетное учреждение "Редакция газеты "Вольгинский вестник"</t>
  </si>
  <si>
    <t>Основное мероприятие: Проведение физкультурных и спортивных мероприятий в плавательном бассейне поселка Вольгинский</t>
  </si>
  <si>
    <t>Основное мероприятие: Обеспечение оказания культурно-досуговых услуг населению, проведение культурно-массовых мероприятий, (обеспечение работы творческих студий и коллективов)</t>
  </si>
  <si>
    <t>Основное мероприятие: Обеспечение оказания услуг по организации проведения официальных физкультурно-оздоровительных мероприятий</t>
  </si>
  <si>
    <t>Сельское хозяйство и рыболовство</t>
  </si>
  <si>
    <t>2100000000</t>
  </si>
  <si>
    <t>2200000000</t>
  </si>
  <si>
    <t>2300120660</t>
  </si>
  <si>
    <t>2300220660</t>
  </si>
  <si>
    <t>2300000000</t>
  </si>
  <si>
    <t>2400000000</t>
  </si>
  <si>
    <t>2400120660</t>
  </si>
  <si>
    <t>2400220660</t>
  </si>
  <si>
    <t>2500120660</t>
  </si>
  <si>
    <t>2500000000</t>
  </si>
  <si>
    <t>2600120660</t>
  </si>
  <si>
    <t>2600000000</t>
  </si>
  <si>
    <t xml:space="preserve"> Резервный фонд администрации поселка Вольгинский в рамках непрограммных расходов органов исполнительной власти</t>
  </si>
  <si>
    <t>Резервные фонды</t>
  </si>
  <si>
    <t>Расходы на выплаты персоналу в целях обеспечения выполнения функций органами местного самоуправления (органами власти), казенными учреждениями</t>
  </si>
  <si>
    <t>Доплаты к пенсиям государственных служащих субъектов РФ и муниципальных служащих</t>
  </si>
  <si>
    <t>Безвозмездные и безвозвратные перечисления государственным и муниципальным организациям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</si>
  <si>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"Поселок Вольгинский" на 2016-2023 годы" </t>
  </si>
  <si>
    <t>Расходы в рамках муниципальной программы "Энергосбережение и повышение энергетической эффективности на территории муниципального образования "Поселок Вольгинский" на 2016-2023 годы"  (Закупка энергосберегающих ламп)</t>
  </si>
  <si>
    <t>Основное мероприятие:Ремонт дорог общего пользования местного значения на территории МО "Поселок Вольгинский"</t>
  </si>
  <si>
    <t>9990020820</t>
  </si>
  <si>
    <r>
      <t>от</t>
    </r>
    <r>
      <rPr>
        <u val="single"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. </t>
    </r>
  </si>
  <si>
    <t>Обеспеченрие деятельности МКУ "Совет народных депутатов"</t>
  </si>
  <si>
    <t xml:space="preserve"> Межбюджетные трансферты передаваемые контрольно-счетному органу Петушинского района по осуществлению внешнего муниципального финансового контроля</t>
  </si>
  <si>
    <t xml:space="preserve">План 2021 год </t>
  </si>
  <si>
    <t>Муниципальная программа "Градостроительная деятельность на территории МО "Поселок Вольгинский" на 2019-2021 годы"</t>
  </si>
  <si>
    <t>2700000000</t>
  </si>
  <si>
    <t xml:space="preserve">Расходы  в рамках муниципальной программы "Градостроительная деятельность на территории МО "Поселок Вольгинский" на 2019-2021 годы"   </t>
  </si>
  <si>
    <t>Основное мероприятие: Ремонт, капитальный ремонт и реконструкция объектов строительства</t>
  </si>
  <si>
    <t>2700120660</t>
  </si>
  <si>
    <t>2700220660</t>
  </si>
  <si>
    <t>Муниципальная программа "Управление муниципальным имуществом МО "Поселок Вольгинский" на 2019-2021 годы"</t>
  </si>
  <si>
    <t>2800000000</t>
  </si>
  <si>
    <t xml:space="preserve">Расходы  в рамках муниципальной программы "Управление муниципальным имуществом МО "Поселок Вольгинский" на 2019-2021 годы"   </t>
  </si>
  <si>
    <t>Основное мероприятие: Проведение технической инвентаризации объектов недвижимости</t>
  </si>
  <si>
    <t>2800120660</t>
  </si>
  <si>
    <t>Основное мероприятие: Оформление права муниципальной собственности на объекты недвижимости</t>
  </si>
  <si>
    <t>2800220660</t>
  </si>
  <si>
    <t>2800320660</t>
  </si>
  <si>
    <t>Основное мероприятие: Межевание и кадастровый учет земельных участков</t>
  </si>
  <si>
    <t>2800420660</t>
  </si>
  <si>
    <t>Обеспечение мероприятий по капитальному ремонту многоквартирных домов за счет средств местного бюджета (муниципальные квартиры)</t>
  </si>
  <si>
    <t>9990020250</t>
  </si>
  <si>
    <t>9990020260</t>
  </si>
  <si>
    <t>210F255550</t>
  </si>
  <si>
    <t>Расходы по содержанию и обслуживания муниципального имущества в рамках непрограммных расходов органов исполнительной власти</t>
  </si>
  <si>
    <t>2700270080</t>
  </si>
  <si>
    <t>27002S0080</t>
  </si>
  <si>
    <t xml:space="preserve">План 2022 год </t>
  </si>
  <si>
    <t>Основное мероприятие: Установка (приобретение и оборудование) автономных пожарных извещателей в муниципальный жилой фонд</t>
  </si>
  <si>
    <t>Основное мероприятие: Приобретение (замена) первичных средств пожаротушения: -боевая одежда пожарного; -ранец противопожарный РП-18; -огнетушитель порошковый ОП-5(3) АБСЕ)</t>
  </si>
  <si>
    <t>Основное мероприятие: Приобретение первичных мер пожарной безопасности в границах поселения (пожарные гидранты)</t>
  </si>
  <si>
    <t>Основное мероприятие: Обслуживание цифровой системы видеонаблюдения с использованием волокно-оптической связи исполнителя</t>
  </si>
  <si>
    <t xml:space="preserve">Основное мероприятие: Отлов безнадзорных собак </t>
  </si>
  <si>
    <t>Основное мероприятие:  Замена  и установка дорожных знаков, и т.п.</t>
  </si>
  <si>
    <t>1600520500</t>
  </si>
  <si>
    <t>Основное мероприятие: Актуализация схем территориального планирования (генеральный план застройки, правила землепользования застройки) (местный бюджет)</t>
  </si>
  <si>
    <t>Основное мероприятие: Актуализация схем территориального планирования (генеральный план застройки, правила землепользования застройки) (субсидия)</t>
  </si>
  <si>
    <t>Основное мероприятие: Актуализация схем территориального планирования (генеральный план застройки, правила землепользования застройки) (софинансирование)</t>
  </si>
  <si>
    <t>Основное мероприятие: Проведение оценочных работ прав аренды и собственности</t>
  </si>
  <si>
    <t xml:space="preserve">Основное мероприятие: Уличное освещение </t>
  </si>
  <si>
    <t>Основное мероприятие:Озеленение: посадка цветов, спил деревьев, кронирование деревьев, обрезка кустов, посадка кустов, покос травы</t>
  </si>
  <si>
    <t>Основное мероприятие: Захоронение невостребованных умерших граждан</t>
  </si>
  <si>
    <t xml:space="preserve">Основное мероприятие:Содержание мест захоронения </t>
  </si>
  <si>
    <t xml:space="preserve">Основное мероприятие:Уборка контейнерных площадок </t>
  </si>
  <si>
    <t xml:space="preserve">Основное мероприятие:Ремонт, оборудование детских площадок </t>
  </si>
  <si>
    <t xml:space="preserve">Основное мероприятие:Уборка территорий неохваченных дворниками  </t>
  </si>
  <si>
    <t>Основное мероприятие:Благоустройство мемориала и места захоронения неизвестного солдата</t>
  </si>
  <si>
    <t>1900120500</t>
  </si>
  <si>
    <t>1900220500</t>
  </si>
  <si>
    <t>1900320500</t>
  </si>
  <si>
    <t>1900420500</t>
  </si>
  <si>
    <t>1900520500</t>
  </si>
  <si>
    <t>1900620500</t>
  </si>
  <si>
    <t>1900720500</t>
  </si>
  <si>
    <t>1901020500</t>
  </si>
  <si>
    <t>Основное мероприятие:Прочие мероприятия по благоустройству</t>
  </si>
  <si>
    <t>Расходы на обеспечение мероприятия (О членских взносах Ассоциации "Совета муниципальных образований Владимирской области" на 2020 год)</t>
  </si>
  <si>
    <t xml:space="preserve"> Муниципальная программа "Развитие системы пожарной безопасности в муниципальном образовании "Поселок Вольгинский" на 2020-2022 годы" </t>
  </si>
  <si>
    <t xml:space="preserve">Расходы  в рамках программы "Развитие системы пожарной безопасности в   муниципальном образовании "Поселок Вольгинский" на 2020-2022 годы" </t>
  </si>
  <si>
    <t xml:space="preserve">Муниципальная программа "Благоустройство муниципального образования «Поселок Вольгинский» на 2020-2022 годы" </t>
  </si>
  <si>
    <t xml:space="preserve"> Муниципальная программа "Повышение безопасности дорожного движения на территории  муниципального образования "Поселок Вольгинский" в 2020-2022 годах" </t>
  </si>
  <si>
    <t xml:space="preserve">Расходы в рамках муниципальной программы "Повышение безопасности дорожного движения на территории  муниципального образования "Поселок Вольгинский" в 2020-2022 годах" </t>
  </si>
  <si>
    <t xml:space="preserve">Муниципальная программа "Ремонт и содержание автомобильных дорог общего пользования местного значения муниципального образования "Поселок Вольгинский" в 2020-2022 годах"  </t>
  </si>
  <si>
    <t xml:space="preserve">Расходы  в рамках муниципальной программы "Ремонт и содержание автомобильных дорог общего пользования местного значения муниципального образования "Поселок Вольгинский" в 2020-2022 годах"   </t>
  </si>
  <si>
    <t xml:space="preserve">Расходы в рамках муниципальной программы "Благоустройство  муниципального образования «Поселок Вольгинский» на 2020-2022 годы" </t>
  </si>
  <si>
    <t xml:space="preserve">Основное мероприятие: Благоустройство территории муниципального образования «Поселок Вольгинский» на 2020-2022 годы" </t>
  </si>
  <si>
    <t>Основное мероприятие: Реконструкция КНС-1,2,3</t>
  </si>
  <si>
    <t>Основное мероприятие: Модернизация напорного канализационного коллектора Ø300 в двухтрубном исполнении от КНС-1 до колодца-гасителя, расположенного на границе балансовой принадлежности  (на территории АО «ПЗБ»)</t>
  </si>
  <si>
    <t>Основное мероприятие: Строительство нового водопровода от колодца у дома № 3 до колодца расположенного у дома № 9 по ул. Старовская (помещение зала борьбы), протяженностью 120 м, водопроводная труба ХВС диаметром 63 мм, для обеспечения бесперебойного холодного водоснабжения и отключения системы ХВС МКД № 3 от врезки</t>
  </si>
  <si>
    <t>2900000000</t>
  </si>
  <si>
    <t xml:space="preserve">Основное мероприятие: Ликвидация несанкционированных свалок </t>
  </si>
  <si>
    <t>1900820500</t>
  </si>
  <si>
    <t xml:space="preserve">Основное мероприятие: Оборудование контейнерных площадок  </t>
  </si>
  <si>
    <t xml:space="preserve">Расходы на обеспечение мероприятий по градостроительной деятельности, в рамках непрограммных расходов органов исполнительной власти </t>
  </si>
  <si>
    <t>990020270</t>
  </si>
  <si>
    <t>Мероприятия по развитию малого и среднего предпринимательства, в рамках непрограммных расходов органов исполнительной власти</t>
  </si>
  <si>
    <r>
      <t xml:space="preserve">Основное мероприятие: Расходы на благоустройство наиболее посещаемых муниципальных территорий общего пользования </t>
    </r>
    <r>
      <rPr>
        <i/>
        <sz val="11"/>
        <rFont val="Times New Roman"/>
        <family val="1"/>
      </rPr>
      <t xml:space="preserve">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 (ФЕДЕРАЛЬНЫЙ БЮДЖЕТ) </t>
    </r>
  </si>
  <si>
    <r>
      <t xml:space="preserve">Основное мероприятие: Расходы на благоустройство наиболее посещаемых муниципальных территорий общего пользования </t>
    </r>
    <r>
      <rPr>
        <i/>
        <sz val="11"/>
        <rFont val="Times New Roman"/>
        <family val="1"/>
      </rPr>
      <t xml:space="preserve">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 (ОБЛАСТНОЙ БЮДЖЕТ) </t>
    </r>
  </si>
  <si>
    <t>210F25555D</t>
  </si>
  <si>
    <r>
      <t xml:space="preserve">Основное мероприятие: Расходы на благоустройство наиболее посещаемых муниципальных территорий общего пользования </t>
    </r>
    <r>
      <rPr>
        <i/>
        <sz val="11"/>
        <rFont val="Times New Roman"/>
        <family val="1"/>
      </rPr>
      <t>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 (МЕСТНЫЙ БЮДЖЕТ)</t>
    </r>
  </si>
  <si>
    <r>
      <t xml:space="preserve">Основное мероприятие: Расходы на благоустройство наиболее посещаемых муниципальных территорий общего пользования </t>
    </r>
    <r>
      <rPr>
        <i/>
        <sz val="11"/>
        <rFont val="Times New Roman"/>
        <family val="1"/>
      </rPr>
      <t>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зоны)(МЕСТНЫЙ БЮДЖЕТ)</t>
    </r>
  </si>
  <si>
    <t>Межбюджетный  трансферт</t>
  </si>
  <si>
    <t>Иные межбюджетные трансферты</t>
  </si>
  <si>
    <t>Перечисления другим бюджетам бюджетной системы РФ</t>
  </si>
  <si>
    <r>
      <t xml:space="preserve">Основное мероприятие: Расходы на благоустройство наиболее посещаемых муниципальных территорий общего пользования </t>
    </r>
    <r>
      <rPr>
        <i/>
        <sz val="11"/>
        <rFont val="Times New Roman"/>
        <family val="1"/>
      </rPr>
      <t>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 (ФЕДЕРАЛЬНЫЙ БЮДЖЕТ)</t>
    </r>
  </si>
  <si>
    <t xml:space="preserve">Охрана семьи и детства </t>
  </si>
  <si>
    <t>540</t>
  </si>
  <si>
    <t>Расходы на разработку проектной документации,  в рамках непрограмных расходов органов исполнительной власти</t>
  </si>
  <si>
    <t>Организация праздников и общепоселковых мероприятий в рамках непрограммных расходов органов исполнительной власти</t>
  </si>
  <si>
    <t>Содержание и обслуживание муниципального имущества в рамках непрограммных расходов органов исполнительной власти</t>
  </si>
  <si>
    <t>Раздел</t>
  </si>
  <si>
    <t>Подраздел</t>
  </si>
  <si>
    <t>01</t>
  </si>
  <si>
    <t>00</t>
  </si>
  <si>
    <t>03</t>
  </si>
  <si>
    <t>04</t>
  </si>
  <si>
    <t>06</t>
  </si>
  <si>
    <t>11</t>
  </si>
  <si>
    <t>13</t>
  </si>
  <si>
    <t>02</t>
  </si>
  <si>
    <t>09</t>
  </si>
  <si>
    <t>05</t>
  </si>
  <si>
    <t>12</t>
  </si>
  <si>
    <t>08</t>
  </si>
  <si>
    <t>10</t>
  </si>
  <si>
    <t>Муниципальная программа "Противодействие терроризму и экстремизму на территории муницпального образования поселок Вольгинский на 2021-2023 годы"</t>
  </si>
  <si>
    <t>Расходы в рамках муниципальной программы "Противодействие терроризму и экстремизму на териитории муницпального образования поселок Вольгинский на 2021-2023 годы"</t>
  </si>
  <si>
    <t>Муниципальная программа "Формирование комфортной городской среды муниципального образования "Поселок Вольгинский" на 2018-2024 годы"</t>
  </si>
  <si>
    <t>Расходы в рамках муниципальной программы "Формирование комфортной городской среды муниципального образования "Поселок Вольгинский" на 2018-2024 годы"</t>
  </si>
  <si>
    <t>Муниципальная программа "Модернизация объектов коммунальной инфраструктуры муниципального образования поселок Вольгинский на 2021-2025 годы"</t>
  </si>
  <si>
    <t>Муниципальная программа "Развитие сферы культуры в муниципальном образовании поселок Вольгинский на 2021-2023 годы"</t>
  </si>
  <si>
    <t>Расходы в рамках муниципальной программы "Развитие сферы культуры в муниципальном образовании поселок Вольгинский на 2021-2023 годы"</t>
  </si>
  <si>
    <t>Муниципальная программа "Развитие библиотечного дела в муниципальном образовании поселок Вольгинский на 2021-2023 годы"</t>
  </si>
  <si>
    <t>Расходы в рамках муниципальной программы "Развитие библиотечного дела в муниципальном образовании поселок Вольгинский на 2021-2023 годы"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</si>
  <si>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</si>
  <si>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</si>
  <si>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</si>
  <si>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на территории муниципального образования поселок Вольгинский на 2021-2023 годы"</t>
  </si>
  <si>
    <t>Расходы в рамках муниципальной программы "Развитие физической культуры и спорта на территории муниципального образования поселок Вольгинский на 2021-2023 годы"</t>
  </si>
  <si>
    <t>Муниципальная программа "Реализация информационной политики и развития средств массовой информации в мунципальном образовании поселок Вольгинский на 2021-2023 годы"</t>
  </si>
  <si>
    <t>Расходы в рамках муниципальной программы "Реализация информационной политики и развития средств массовой информации в мунципальном образовании поселок Вольгинский на 2021-2023 годы"</t>
  </si>
  <si>
    <t>Основное мероприятие: обеспечение качественного выпуска местной газеты «Вольгинский Вестник»</t>
  </si>
  <si>
    <t xml:space="preserve">План 2023 год </t>
  </si>
  <si>
    <t>на 2021 год и плановый период 2022 - 2023 годы</t>
  </si>
  <si>
    <t>Расходы в рамках муниципальной программы "Модернизация объектов коммунальной инфраструктуры муниципального образования поселок Вольгинский на 2021-2025 годы"</t>
  </si>
  <si>
    <t>Расходы в рамках муниципальной подпрограммы "Чистая Вода"</t>
  </si>
  <si>
    <t>Расходы в рамках муниципальной подпрограммы "Модернизация участков канализационной сети по ул. Новосеменковская, домов № № 9, 11 поселка Вольгинский"</t>
  </si>
  <si>
    <t>Расходы в рамках муниципальной подпрограммы "Модернизация объектов теплоснабжения, водоснабжения, водоотведения и очистки сточных вод"</t>
  </si>
  <si>
    <t>Основное мероприятие: Инженерно-строительные изыскания. Разработка предпроектных обоснований реконструкции КНС – 1,2,3. Разработка рабочей документации на модернизацию отдельных участков канализационной сети</t>
  </si>
  <si>
    <t>Основное мероприятие: Модернизация (реконструкция) муниципальной котельной</t>
  </si>
  <si>
    <t>Основное мероприятие:Проектно-изыскательные работы</t>
  </si>
  <si>
    <t xml:space="preserve">Основное мероприятие: Строительство водозаборного узла </t>
  </si>
  <si>
    <t>2910000000</t>
  </si>
  <si>
    <t>2910100000</t>
  </si>
  <si>
    <t>2910200000</t>
  </si>
  <si>
    <t xml:space="preserve">Основное мероприятие: Реконструкция сети водоотведения по ул. Новосеменковская, домов № № 9, 11 поселка Вольгинский </t>
  </si>
  <si>
    <t>2920000000</t>
  </si>
  <si>
    <t>2920100000</t>
  </si>
  <si>
    <t>2930000000</t>
  </si>
  <si>
    <t>2930100000</t>
  </si>
  <si>
    <t>2930200000</t>
  </si>
  <si>
    <t>2930300000</t>
  </si>
  <si>
    <t>2930400000</t>
  </si>
  <si>
    <t>2930500000</t>
  </si>
  <si>
    <t>Приложение № 8</t>
  </si>
  <si>
    <t>2200120660</t>
  </si>
  <si>
    <t>2200220660</t>
  </si>
  <si>
    <t>Расходы по уплате членского взноса в Ассоциацию муниципальных образований Владимирской области (Иные бюджетные ассигнования)</t>
  </si>
  <si>
    <t>Межбюджетные трансферты муниципальному образованию "Петушинский район" по переданным полномочиям по организации ЕДДС</t>
  </si>
  <si>
    <t>Межбюджетные трансферты муниципальному образованию "Петушинский район" по переданным полномочиям для создания условий для развития малого и среднего предпринимательства</t>
  </si>
  <si>
    <t xml:space="preserve">Межбюджетные трансферты муниципальному образованию "Петушинский район" в сфере обеспечения жильем молодых семей  </t>
  </si>
  <si>
    <t xml:space="preserve">Ведомственная структура расходов бюджета муниципального образования поселок Вольгинский </t>
  </si>
  <si>
    <t>Расходы на реконструкцию и капитальный ремонт жилого фонда многоквартирных домов муниципального образования поселок Вольгинский в рамках непрограммных расходов органов исполнительной власти</t>
  </si>
  <si>
    <t xml:space="preserve">Расходы на обеспечение мероприятий по актуализации схем теплоснабжения, водоснабжения и водоотведения МО поселок Вольгинский в рамках непрограмных расходов органов исполнительной власти </t>
  </si>
  <si>
    <t>1900920500</t>
  </si>
  <si>
    <t>1901120500</t>
  </si>
  <si>
    <t>1901220500</t>
  </si>
  <si>
    <t>Основное мероприятие: Пополнение электронного каталога библиотеки поселка Вольгинский</t>
  </si>
  <si>
    <t>Основное мероприятие: Приобретение книг для библиотеки поселка Вольгинский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</si>
</sst>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[$-FC19]d\ mmmm\ yyyy\ &quot;г.&quot;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&quot;р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12" fillId="0" borderId="0" xfId="54" applyFont="1" applyFill="1" applyBorder="1" applyAlignment="1">
      <alignment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0" fontId="2" fillId="0" borderId="0" xfId="54" applyFont="1" applyFill="1" applyAlignment="1">
      <alignment vertical="top" wrapText="1"/>
      <protection/>
    </xf>
    <xf numFmtId="0" fontId="2" fillId="0" borderId="0" xfId="54" applyFont="1" applyFill="1">
      <alignment/>
      <protection/>
    </xf>
    <xf numFmtId="0" fontId="34" fillId="0" borderId="0" xfId="0" applyFont="1" applyFill="1" applyAlignment="1">
      <alignment/>
    </xf>
    <xf numFmtId="4" fontId="8" fillId="0" borderId="0" xfId="54" applyNumberFormat="1" applyFont="1" applyFill="1" applyAlignment="1">
      <alignment horizontal="right"/>
      <protection/>
    </xf>
    <xf numFmtId="4" fontId="3" fillId="0" borderId="0" xfId="0" applyNumberFormat="1" applyFont="1" applyFill="1" applyAlignment="1">
      <alignment horizontal="center"/>
    </xf>
    <xf numFmtId="4" fontId="34" fillId="0" borderId="0" xfId="0" applyNumberFormat="1" applyFont="1" applyFill="1" applyAlignment="1">
      <alignment/>
    </xf>
    <xf numFmtId="0" fontId="2" fillId="0" borderId="0" xfId="54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0" fontId="34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horizontal="right"/>
    </xf>
    <xf numFmtId="0" fontId="4" fillId="0" borderId="10" xfId="54" applyFont="1" applyFill="1" applyBorder="1" applyAlignment="1">
      <alignment horizontal="center" vertical="top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top" wrapText="1"/>
      <protection/>
    </xf>
    <xf numFmtId="49" fontId="9" fillId="0" borderId="10" xfId="54" applyNumberFormat="1" applyFont="1" applyFill="1" applyBorder="1" applyAlignment="1">
      <alignment horizontal="center" wrapText="1"/>
      <protection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vertical="top" wrapText="1"/>
      <protection/>
    </xf>
    <xf numFmtId="0" fontId="11" fillId="0" borderId="10" xfId="54" applyFont="1" applyFill="1" applyBorder="1" applyAlignment="1">
      <alignment vertical="top" wrapText="1"/>
      <protection/>
    </xf>
    <xf numFmtId="0" fontId="57" fillId="0" borderId="11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/>
    </xf>
    <xf numFmtId="0" fontId="4" fillId="0" borderId="10" xfId="54" applyNumberFormat="1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vertical="top" wrapText="1"/>
      <protection/>
    </xf>
    <xf numFmtId="4" fontId="0" fillId="0" borderId="0" xfId="0" applyNumberFormat="1" applyFill="1" applyAlignment="1">
      <alignment horizontal="center"/>
    </xf>
    <xf numFmtId="49" fontId="57" fillId="0" borderId="10" xfId="54" applyNumberFormat="1" applyFont="1" applyFill="1" applyBorder="1" applyAlignment="1">
      <alignment horizontal="center" wrapText="1"/>
      <protection/>
    </xf>
    <xf numFmtId="49" fontId="57" fillId="0" borderId="10" xfId="54" applyNumberFormat="1" applyFont="1" applyFill="1" applyBorder="1" applyAlignment="1">
      <alignment horizontal="center"/>
      <protection/>
    </xf>
    <xf numFmtId="49" fontId="59" fillId="0" borderId="10" xfId="54" applyNumberFormat="1" applyFont="1" applyFill="1" applyBorder="1" applyAlignment="1">
      <alignment horizontal="center" wrapText="1"/>
      <protection/>
    </xf>
    <xf numFmtId="49" fontId="59" fillId="0" borderId="10" xfId="54" applyNumberFormat="1" applyFont="1" applyFill="1" applyBorder="1" applyAlignment="1">
      <alignment horizontal="center"/>
      <protection/>
    </xf>
    <xf numFmtId="49" fontId="60" fillId="0" borderId="10" xfId="54" applyNumberFormat="1" applyFont="1" applyFill="1" applyBorder="1" applyAlignment="1">
      <alignment horizontal="center" wrapText="1"/>
      <protection/>
    </xf>
    <xf numFmtId="49" fontId="60" fillId="0" borderId="10" xfId="54" applyNumberFormat="1" applyFont="1" applyFill="1" applyBorder="1" applyAlignment="1">
      <alignment horizontal="center"/>
      <protection/>
    </xf>
    <xf numFmtId="49" fontId="58" fillId="0" borderId="10" xfId="54" applyNumberFormat="1" applyFont="1" applyFill="1" applyBorder="1" applyAlignment="1">
      <alignment horizontal="center" wrapText="1"/>
      <protection/>
    </xf>
    <xf numFmtId="49" fontId="58" fillId="0" borderId="10" xfId="54" applyNumberFormat="1" applyFont="1" applyFill="1" applyBorder="1" applyAlignment="1">
      <alignment horizontal="center"/>
      <protection/>
    </xf>
    <xf numFmtId="4" fontId="57" fillId="0" borderId="10" xfId="54" applyNumberFormat="1" applyFont="1" applyFill="1" applyBorder="1" applyAlignment="1">
      <alignment horizontal="center"/>
      <protection/>
    </xf>
    <xf numFmtId="0" fontId="58" fillId="0" borderId="10" xfId="54" applyFont="1" applyFill="1" applyBorder="1" applyAlignment="1">
      <alignment vertical="top" wrapText="1"/>
      <protection/>
    </xf>
    <xf numFmtId="0" fontId="57" fillId="0" borderId="10" xfId="54" applyFont="1" applyFill="1" applyBorder="1" applyAlignment="1">
      <alignment horizontal="left" wrapText="1"/>
      <protection/>
    </xf>
    <xf numFmtId="0" fontId="59" fillId="0" borderId="10" xfId="54" applyFont="1" applyFill="1" applyBorder="1" applyAlignment="1">
      <alignment vertical="top" wrapText="1"/>
      <protection/>
    </xf>
    <xf numFmtId="0" fontId="60" fillId="0" borderId="10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59" fillId="0" borderId="0" xfId="0" applyFont="1" applyFill="1" applyAlignment="1">
      <alignment wrapText="1"/>
    </xf>
    <xf numFmtId="0" fontId="6" fillId="0" borderId="10" xfId="54" applyFont="1" applyFill="1" applyBorder="1" applyAlignment="1">
      <alignment wrapText="1"/>
      <protection/>
    </xf>
    <xf numFmtId="0" fontId="7" fillId="0" borderId="10" xfId="54" applyNumberFormat="1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59" fillId="0" borderId="10" xfId="0" applyFont="1" applyFill="1" applyBorder="1" applyAlignment="1">
      <alignment wrapText="1"/>
    </xf>
    <xf numFmtId="0" fontId="6" fillId="0" borderId="10" xfId="54" applyNumberFormat="1" applyFont="1" applyFill="1" applyBorder="1" applyAlignment="1">
      <alignment vertical="top" wrapText="1"/>
      <protection/>
    </xf>
    <xf numFmtId="49" fontId="4" fillId="0" borderId="10" xfId="54" applyNumberFormat="1" applyFont="1" applyFill="1" applyBorder="1" applyAlignment="1">
      <alignment horizontal="right" wrapText="1"/>
      <protection/>
    </xf>
    <xf numFmtId="0" fontId="4" fillId="0" borderId="12" xfId="54" applyFont="1" applyFill="1" applyBorder="1" applyAlignment="1">
      <alignment horizontal="left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7" fillId="0" borderId="10" xfId="54" applyNumberFormat="1" applyFont="1" applyFill="1" applyBorder="1" applyAlignment="1">
      <alignment horizontal="center"/>
      <protection/>
    </xf>
    <xf numFmtId="4" fontId="6" fillId="0" borderId="10" xfId="54" applyNumberFormat="1" applyFont="1" applyFill="1" applyBorder="1" applyAlignment="1">
      <alignment horizontal="center"/>
      <protection/>
    </xf>
    <xf numFmtId="4" fontId="3" fillId="0" borderId="10" xfId="54" applyNumberFormat="1" applyFont="1" applyFill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center"/>
    </xf>
    <xf numFmtId="0" fontId="57" fillId="35" borderId="10" xfId="54" applyFont="1" applyFill="1" applyBorder="1" applyAlignment="1">
      <alignment vertical="top" wrapText="1"/>
      <protection/>
    </xf>
    <xf numFmtId="0" fontId="59" fillId="35" borderId="10" xfId="54" applyFont="1" applyFill="1" applyBorder="1" applyAlignment="1">
      <alignment vertical="top" wrapText="1"/>
      <protection/>
    </xf>
    <xf numFmtId="0" fontId="60" fillId="0" borderId="0" xfId="54" applyFont="1" applyFill="1" applyBorder="1" applyAlignment="1">
      <alignment vertical="top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49" fontId="61" fillId="0" borderId="1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vertical="top" wrapText="1"/>
      <protection/>
    </xf>
    <xf numFmtId="49" fontId="61" fillId="0" borderId="10" xfId="54" applyNumberFormat="1" applyFont="1" applyFill="1" applyBorder="1" applyAlignment="1">
      <alignment horizontal="center" wrapText="1"/>
      <protection/>
    </xf>
    <xf numFmtId="4" fontId="58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0" fontId="57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59" fillId="0" borderId="10" xfId="54" applyNumberFormat="1" applyFont="1" applyFill="1" applyBorder="1" applyAlignment="1">
      <alignment horizontal="center"/>
      <protection/>
    </xf>
    <xf numFmtId="4" fontId="60" fillId="0" borderId="10" xfId="54" applyNumberFormat="1" applyFont="1" applyFill="1" applyBorder="1" applyAlignment="1">
      <alignment horizontal="center"/>
      <protection/>
    </xf>
    <xf numFmtId="4" fontId="58" fillId="0" borderId="10" xfId="54" applyNumberFormat="1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vertical="top" wrapText="1"/>
      <protection/>
    </xf>
    <xf numFmtId="4" fontId="57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vertical="top" wrapText="1"/>
    </xf>
    <xf numFmtId="49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0" xfId="54" applyFont="1" applyFill="1" applyAlignment="1">
      <alignment horizontal="center" wrapText="1"/>
      <protection/>
    </xf>
    <xf numFmtId="0" fontId="34" fillId="0" borderId="0" xfId="0" applyFont="1" applyFill="1" applyAlignment="1">
      <alignment horizontal="center" wrapText="1"/>
    </xf>
    <xf numFmtId="4" fontId="8" fillId="0" borderId="0" xfId="54" applyNumberFormat="1" applyFont="1" applyFill="1" applyAlignment="1">
      <alignment horizontal="right"/>
      <protection/>
    </xf>
    <xf numFmtId="0" fontId="0" fillId="0" borderId="0" xfId="0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="90" zoomScaleNormal="90" zoomScalePageLayoutView="0" workbookViewId="0" topLeftCell="A231">
      <selection activeCell="A1" sqref="A1:I242"/>
    </sheetView>
  </sheetViews>
  <sheetFormatPr defaultColWidth="9.140625" defaultRowHeight="15"/>
  <cols>
    <col min="1" max="1" width="41.57421875" style="23" customWidth="1"/>
    <col min="2" max="3" width="7.28125" style="17" customWidth="1"/>
    <col min="4" max="4" width="8.140625" style="17" customWidth="1"/>
    <col min="5" max="5" width="18.00390625" style="17" customWidth="1"/>
    <col min="6" max="6" width="10.00390625" style="17" customWidth="1"/>
    <col min="7" max="7" width="16.28125" style="20" customWidth="1"/>
    <col min="8" max="9" width="16.28125" style="19" customWidth="1"/>
    <col min="10" max="10" width="34.00390625" style="62" customWidth="1"/>
    <col min="11" max="11" width="9.140625" style="62" customWidth="1"/>
    <col min="12" max="16384" width="9.140625" style="1" customWidth="1"/>
  </cols>
  <sheetData>
    <row r="1" spans="1:9" ht="15.75">
      <c r="A1" s="15"/>
      <c r="B1" s="16"/>
      <c r="C1" s="16"/>
      <c r="D1" s="16"/>
      <c r="G1" s="18"/>
      <c r="I1" s="18" t="s">
        <v>269</v>
      </c>
    </row>
    <row r="2" spans="1:9" ht="15.75">
      <c r="A2" s="15"/>
      <c r="B2" s="16"/>
      <c r="C2" s="16"/>
      <c r="D2" s="16"/>
      <c r="I2" s="18" t="s">
        <v>2</v>
      </c>
    </row>
    <row r="3" spans="1:9" ht="15.75">
      <c r="A3" s="15"/>
      <c r="B3" s="16"/>
      <c r="C3" s="16"/>
      <c r="D3" s="16"/>
      <c r="G3" s="18"/>
      <c r="I3" s="18" t="s">
        <v>33</v>
      </c>
    </row>
    <row r="4" spans="1:9" ht="15.75">
      <c r="A4" s="15"/>
      <c r="B4" s="16"/>
      <c r="C4" s="16"/>
      <c r="D4" s="16"/>
      <c r="G4" s="18"/>
      <c r="H4" s="102" t="s">
        <v>125</v>
      </c>
      <c r="I4" s="103"/>
    </row>
    <row r="5" spans="1:7" ht="15">
      <c r="A5" s="15"/>
      <c r="B5" s="16"/>
      <c r="C5" s="16"/>
      <c r="D5" s="16"/>
      <c r="E5" s="21"/>
      <c r="F5" s="21"/>
      <c r="G5" s="22"/>
    </row>
    <row r="6" spans="1:9" ht="15.75" customHeight="1">
      <c r="A6" s="100" t="s">
        <v>276</v>
      </c>
      <c r="B6" s="101"/>
      <c r="C6" s="101"/>
      <c r="D6" s="101"/>
      <c r="E6" s="101"/>
      <c r="F6" s="101"/>
      <c r="G6" s="101"/>
      <c r="H6" s="101"/>
      <c r="I6" s="101"/>
    </row>
    <row r="7" spans="1:9" ht="15.75" customHeight="1">
      <c r="A7" s="100" t="s">
        <v>248</v>
      </c>
      <c r="B7" s="101"/>
      <c r="C7" s="101"/>
      <c r="D7" s="101"/>
      <c r="E7" s="101"/>
      <c r="F7" s="101"/>
      <c r="G7" s="101"/>
      <c r="H7" s="101"/>
      <c r="I7" s="101"/>
    </row>
    <row r="8" ht="15">
      <c r="I8" s="24" t="s">
        <v>39</v>
      </c>
    </row>
    <row r="9" spans="1:9" ht="28.5">
      <c r="A9" s="25" t="s">
        <v>3</v>
      </c>
      <c r="B9" s="26" t="s">
        <v>4</v>
      </c>
      <c r="C9" s="26" t="s">
        <v>215</v>
      </c>
      <c r="D9" s="26" t="s">
        <v>216</v>
      </c>
      <c r="E9" s="26" t="s">
        <v>5</v>
      </c>
      <c r="F9" s="26" t="s">
        <v>6</v>
      </c>
      <c r="G9" s="27" t="s">
        <v>128</v>
      </c>
      <c r="H9" s="27" t="s">
        <v>152</v>
      </c>
      <c r="I9" s="27" t="s">
        <v>247</v>
      </c>
    </row>
    <row r="10" spans="1:9" ht="33" customHeight="1">
      <c r="A10" s="28" t="s">
        <v>31</v>
      </c>
      <c r="B10" s="29" t="s">
        <v>30</v>
      </c>
      <c r="C10" s="29"/>
      <c r="D10" s="29"/>
      <c r="E10" s="29"/>
      <c r="F10" s="29"/>
      <c r="G10" s="88">
        <f>G11+G43+G48+G66+G118+G193+G198+G217+G228+G235</f>
        <v>77012034.71000001</v>
      </c>
      <c r="H10" s="88">
        <f>H11+H43+H48+H66+H118+H193+H198+H217+H228+H235</f>
        <v>75240757.92</v>
      </c>
      <c r="I10" s="88">
        <f>I11+I43+I48+I66+I118+I193+I198+I217+I228+I235</f>
        <v>73290547.3</v>
      </c>
    </row>
    <row r="11" spans="1:9" ht="19.5" customHeight="1">
      <c r="A11" s="70" t="s">
        <v>7</v>
      </c>
      <c r="B11" s="69"/>
      <c r="C11" s="30" t="s">
        <v>217</v>
      </c>
      <c r="D11" s="30" t="s">
        <v>218</v>
      </c>
      <c r="E11" s="30" t="s">
        <v>44</v>
      </c>
      <c r="F11" s="30" t="s">
        <v>8</v>
      </c>
      <c r="G11" s="89">
        <f>G12+G18+G24+G28+G31</f>
        <v>34420785.76</v>
      </c>
      <c r="H11" s="89">
        <f>H12+H18+H24+H28+H31</f>
        <v>34587236.9</v>
      </c>
      <c r="I11" s="89">
        <f>I12+I18+I24+I28+I31</f>
        <v>36415052.08</v>
      </c>
    </row>
    <row r="12" spans="1:9" ht="57.75" customHeight="1">
      <c r="A12" s="31" t="s">
        <v>11</v>
      </c>
      <c r="B12" s="30"/>
      <c r="C12" s="4"/>
      <c r="D12" s="4" t="s">
        <v>219</v>
      </c>
      <c r="E12" s="4" t="s">
        <v>44</v>
      </c>
      <c r="F12" s="4" t="s">
        <v>8</v>
      </c>
      <c r="G12" s="72">
        <f aca="true" t="shared" si="0" ref="G12:I13">G13</f>
        <v>734238.73</v>
      </c>
      <c r="H12" s="72">
        <f t="shared" si="0"/>
        <v>746217.39</v>
      </c>
      <c r="I12" s="72">
        <f t="shared" si="0"/>
        <v>756737.48</v>
      </c>
    </row>
    <row r="13" spans="1:9" ht="28.5" customHeight="1">
      <c r="A13" s="31" t="s">
        <v>34</v>
      </c>
      <c r="B13" s="30"/>
      <c r="C13" s="5"/>
      <c r="D13" s="5"/>
      <c r="E13" s="5" t="s">
        <v>70</v>
      </c>
      <c r="F13" s="5" t="s">
        <v>8</v>
      </c>
      <c r="G13" s="72">
        <f t="shared" si="0"/>
        <v>734238.73</v>
      </c>
      <c r="H13" s="72">
        <f t="shared" si="0"/>
        <v>746217.39</v>
      </c>
      <c r="I13" s="72">
        <f t="shared" si="0"/>
        <v>756737.48</v>
      </c>
    </row>
    <row r="14" spans="1:9" ht="28.5" customHeight="1">
      <c r="A14" s="31" t="s">
        <v>126</v>
      </c>
      <c r="B14" s="30"/>
      <c r="C14" s="5"/>
      <c r="D14" s="5"/>
      <c r="E14" s="5" t="s">
        <v>70</v>
      </c>
      <c r="F14" s="5" t="s">
        <v>8</v>
      </c>
      <c r="G14" s="72">
        <f>G15+G16+G17</f>
        <v>734238.73</v>
      </c>
      <c r="H14" s="72">
        <f>H15+H16+H17</f>
        <v>746217.39</v>
      </c>
      <c r="I14" s="72">
        <f>I15+I16+I17</f>
        <v>756737.48</v>
      </c>
    </row>
    <row r="15" spans="1:9" ht="61.5" customHeight="1">
      <c r="A15" s="9" t="s">
        <v>40</v>
      </c>
      <c r="B15" s="10"/>
      <c r="C15" s="10"/>
      <c r="D15" s="10"/>
      <c r="E15" s="10" t="s">
        <v>71</v>
      </c>
      <c r="F15" s="10" t="s">
        <v>9</v>
      </c>
      <c r="G15" s="73">
        <v>714186.25</v>
      </c>
      <c r="H15" s="73">
        <v>714186.25</v>
      </c>
      <c r="I15" s="73">
        <v>721511.48</v>
      </c>
    </row>
    <row r="16" spans="1:9" ht="30.75" customHeight="1">
      <c r="A16" s="9" t="s">
        <v>41</v>
      </c>
      <c r="B16" s="10"/>
      <c r="C16" s="10"/>
      <c r="D16" s="10"/>
      <c r="E16" s="10" t="s">
        <v>72</v>
      </c>
      <c r="F16" s="10" t="s">
        <v>10</v>
      </c>
      <c r="G16" s="73">
        <v>19052.48</v>
      </c>
      <c r="H16" s="73">
        <v>30931.14</v>
      </c>
      <c r="I16" s="73">
        <v>34016</v>
      </c>
    </row>
    <row r="17" spans="1:9" ht="15" customHeight="1">
      <c r="A17" s="12" t="s">
        <v>42</v>
      </c>
      <c r="B17" s="10"/>
      <c r="C17" s="10"/>
      <c r="D17" s="10"/>
      <c r="E17" s="10"/>
      <c r="F17" s="10" t="s">
        <v>14</v>
      </c>
      <c r="G17" s="73">
        <v>1000</v>
      </c>
      <c r="H17" s="73">
        <v>1100</v>
      </c>
      <c r="I17" s="73">
        <v>1210</v>
      </c>
    </row>
    <row r="18" spans="1:9" ht="62.25" customHeight="1">
      <c r="A18" s="31" t="s">
        <v>0</v>
      </c>
      <c r="B18" s="30"/>
      <c r="C18" s="5"/>
      <c r="D18" s="5" t="s">
        <v>220</v>
      </c>
      <c r="E18" s="5" t="s">
        <v>46</v>
      </c>
      <c r="F18" s="5" t="s">
        <v>8</v>
      </c>
      <c r="G18" s="72">
        <f aca="true" t="shared" si="1" ref="G18:I19">G19</f>
        <v>9276474.92</v>
      </c>
      <c r="H18" s="72">
        <f t="shared" si="1"/>
        <v>9350665.51</v>
      </c>
      <c r="I18" s="72">
        <f t="shared" si="1"/>
        <v>9508135.01</v>
      </c>
    </row>
    <row r="19" spans="1:9" ht="63" customHeight="1">
      <c r="A19" s="12" t="s">
        <v>12</v>
      </c>
      <c r="B19" s="10"/>
      <c r="C19" s="32"/>
      <c r="D19" s="32"/>
      <c r="E19" s="32" t="s">
        <v>46</v>
      </c>
      <c r="F19" s="32" t="s">
        <v>8</v>
      </c>
      <c r="G19" s="73">
        <f t="shared" si="1"/>
        <v>9276474.92</v>
      </c>
      <c r="H19" s="73">
        <f t="shared" si="1"/>
        <v>9350665.51</v>
      </c>
      <c r="I19" s="73">
        <f t="shared" si="1"/>
        <v>9508135.01</v>
      </c>
    </row>
    <row r="20" spans="1:9" ht="15" customHeight="1">
      <c r="A20" s="12" t="s">
        <v>13</v>
      </c>
      <c r="B20" s="10"/>
      <c r="C20" s="11"/>
      <c r="D20" s="11"/>
      <c r="E20" s="10" t="s">
        <v>46</v>
      </c>
      <c r="F20" s="32" t="s">
        <v>8</v>
      </c>
      <c r="G20" s="73">
        <f>G21+G22+G23</f>
        <v>9276474.92</v>
      </c>
      <c r="H20" s="73">
        <f>H21+H22+H23</f>
        <v>9350665.51</v>
      </c>
      <c r="I20" s="73">
        <f>I21+I22+I23</f>
        <v>9508135.01</v>
      </c>
    </row>
    <row r="21" spans="1:9" ht="67.5" customHeight="1">
      <c r="A21" s="9" t="s">
        <v>40</v>
      </c>
      <c r="B21" s="10"/>
      <c r="C21" s="11"/>
      <c r="D21" s="11"/>
      <c r="E21" s="10" t="s">
        <v>47</v>
      </c>
      <c r="F21" s="10" t="s">
        <v>9</v>
      </c>
      <c r="G21" s="73">
        <v>8646555.51</v>
      </c>
      <c r="H21" s="73">
        <v>8635535.51</v>
      </c>
      <c r="I21" s="73">
        <v>8724327.01</v>
      </c>
    </row>
    <row r="22" spans="1:9" ht="33" customHeight="1">
      <c r="A22" s="9" t="s">
        <v>41</v>
      </c>
      <c r="B22" s="10"/>
      <c r="C22" s="11"/>
      <c r="D22" s="11"/>
      <c r="E22" s="10"/>
      <c r="F22" s="11" t="s">
        <v>10</v>
      </c>
      <c r="G22" s="73">
        <v>564159.41</v>
      </c>
      <c r="H22" s="73">
        <v>637580</v>
      </c>
      <c r="I22" s="73">
        <v>699628</v>
      </c>
    </row>
    <row r="23" spans="1:9" ht="15.75" customHeight="1">
      <c r="A23" s="9" t="s">
        <v>42</v>
      </c>
      <c r="B23" s="10"/>
      <c r="C23" s="11"/>
      <c r="D23" s="11"/>
      <c r="E23" s="10"/>
      <c r="F23" s="11" t="s">
        <v>14</v>
      </c>
      <c r="G23" s="73">
        <v>65760</v>
      </c>
      <c r="H23" s="73">
        <v>77550</v>
      </c>
      <c r="I23" s="73">
        <v>84180</v>
      </c>
    </row>
    <row r="24" spans="1:9" ht="64.5" customHeight="1">
      <c r="A24" s="33" t="s">
        <v>35</v>
      </c>
      <c r="B24" s="4"/>
      <c r="C24" s="5"/>
      <c r="D24" s="5" t="s">
        <v>221</v>
      </c>
      <c r="E24" s="4" t="s">
        <v>45</v>
      </c>
      <c r="F24" s="5" t="s">
        <v>8</v>
      </c>
      <c r="G24" s="72">
        <f aca="true" t="shared" si="2" ref="G24:I26">G25</f>
        <v>202800</v>
      </c>
      <c r="H24" s="72">
        <f t="shared" si="2"/>
        <v>0</v>
      </c>
      <c r="I24" s="72">
        <f t="shared" si="2"/>
        <v>0</v>
      </c>
    </row>
    <row r="25" spans="1:9" ht="65.25" customHeight="1">
      <c r="A25" s="9" t="s">
        <v>127</v>
      </c>
      <c r="B25" s="10"/>
      <c r="C25" s="11"/>
      <c r="D25" s="11"/>
      <c r="E25" s="11" t="s">
        <v>58</v>
      </c>
      <c r="F25" s="11" t="s">
        <v>8</v>
      </c>
      <c r="G25" s="73">
        <f t="shared" si="2"/>
        <v>202800</v>
      </c>
      <c r="H25" s="73">
        <f t="shared" si="2"/>
        <v>0</v>
      </c>
      <c r="I25" s="73">
        <f t="shared" si="2"/>
        <v>0</v>
      </c>
    </row>
    <row r="26" spans="1:9" ht="18" customHeight="1">
      <c r="A26" s="9" t="s">
        <v>43</v>
      </c>
      <c r="B26" s="10"/>
      <c r="C26" s="11"/>
      <c r="D26" s="11"/>
      <c r="E26" s="11"/>
      <c r="F26" s="11" t="s">
        <v>20</v>
      </c>
      <c r="G26" s="73">
        <f>G27</f>
        <v>202800</v>
      </c>
      <c r="H26" s="73">
        <f t="shared" si="2"/>
        <v>0</v>
      </c>
      <c r="I26" s="73">
        <f t="shared" si="2"/>
        <v>0</v>
      </c>
    </row>
    <row r="27" spans="1:9" ht="19.5" customHeight="1">
      <c r="A27" s="9" t="s">
        <v>207</v>
      </c>
      <c r="B27" s="10"/>
      <c r="C27" s="11"/>
      <c r="D27" s="11"/>
      <c r="E27" s="11"/>
      <c r="F27" s="11" t="s">
        <v>211</v>
      </c>
      <c r="G27" s="73">
        <v>202800</v>
      </c>
      <c r="H27" s="73">
        <v>0</v>
      </c>
      <c r="I27" s="73">
        <v>0</v>
      </c>
    </row>
    <row r="28" spans="1:9" ht="45.75" customHeight="1">
      <c r="A28" s="31" t="s">
        <v>116</v>
      </c>
      <c r="B28" s="30"/>
      <c r="C28" s="5"/>
      <c r="D28" s="5" t="s">
        <v>222</v>
      </c>
      <c r="E28" s="5" t="s">
        <v>45</v>
      </c>
      <c r="F28" s="5" t="s">
        <v>8</v>
      </c>
      <c r="G28" s="72">
        <f aca="true" t="shared" si="3" ref="G28:I29">G29</f>
        <v>100000</v>
      </c>
      <c r="H28" s="72">
        <f t="shared" si="3"/>
        <v>100000</v>
      </c>
      <c r="I28" s="72">
        <f t="shared" si="3"/>
        <v>100000</v>
      </c>
    </row>
    <row r="29" spans="1:9" ht="14.25" customHeight="1">
      <c r="A29" s="12" t="s">
        <v>117</v>
      </c>
      <c r="B29" s="10"/>
      <c r="C29" s="11"/>
      <c r="D29" s="11"/>
      <c r="E29" s="11" t="s">
        <v>62</v>
      </c>
      <c r="F29" s="32" t="s">
        <v>8</v>
      </c>
      <c r="G29" s="76">
        <f t="shared" si="3"/>
        <v>100000</v>
      </c>
      <c r="H29" s="76">
        <f t="shared" si="3"/>
        <v>100000</v>
      </c>
      <c r="I29" s="76">
        <f t="shared" si="3"/>
        <v>100000</v>
      </c>
    </row>
    <row r="30" spans="1:9" ht="14.25" customHeight="1">
      <c r="A30" s="12" t="s">
        <v>42</v>
      </c>
      <c r="B30" s="10"/>
      <c r="C30" s="11"/>
      <c r="D30" s="11"/>
      <c r="E30" s="11"/>
      <c r="F30" s="32" t="s">
        <v>14</v>
      </c>
      <c r="G30" s="76">
        <v>100000</v>
      </c>
      <c r="H30" s="77">
        <v>100000</v>
      </c>
      <c r="I30" s="77">
        <v>100000</v>
      </c>
    </row>
    <row r="31" spans="1:9" ht="19.5" customHeight="1">
      <c r="A31" s="31" t="s">
        <v>1</v>
      </c>
      <c r="B31" s="30"/>
      <c r="C31" s="5"/>
      <c r="D31" s="5" t="s">
        <v>223</v>
      </c>
      <c r="E31" s="5" t="s">
        <v>45</v>
      </c>
      <c r="F31" s="5" t="s">
        <v>8</v>
      </c>
      <c r="G31" s="72">
        <f>G32+G40+G37</f>
        <v>24107272.11</v>
      </c>
      <c r="H31" s="72">
        <f>H32+H40+H37</f>
        <v>24390354</v>
      </c>
      <c r="I31" s="72">
        <f>I32+I40+I37</f>
        <v>26050179.59</v>
      </c>
    </row>
    <row r="32" spans="1:9" ht="29.25" customHeight="1">
      <c r="A32" s="31" t="s">
        <v>37</v>
      </c>
      <c r="B32" s="30"/>
      <c r="C32" s="5"/>
      <c r="D32" s="5"/>
      <c r="E32" s="5" t="s">
        <v>45</v>
      </c>
      <c r="F32" s="5" t="s">
        <v>8</v>
      </c>
      <c r="G32" s="72">
        <f>G33</f>
        <v>24101396.11</v>
      </c>
      <c r="H32" s="72">
        <f>H33</f>
        <v>24354478</v>
      </c>
      <c r="I32" s="72">
        <f>I33</f>
        <v>25994303.59</v>
      </c>
    </row>
    <row r="33" spans="1:9" ht="31.5" customHeight="1">
      <c r="A33" s="9" t="s">
        <v>32</v>
      </c>
      <c r="B33" s="10"/>
      <c r="C33" s="11"/>
      <c r="D33" s="11"/>
      <c r="E33" s="10" t="s">
        <v>73</v>
      </c>
      <c r="F33" s="11" t="s">
        <v>8</v>
      </c>
      <c r="G33" s="73">
        <f>G34+G35+G36</f>
        <v>24101396.11</v>
      </c>
      <c r="H33" s="73">
        <f>H34+H35+H36</f>
        <v>24354478</v>
      </c>
      <c r="I33" s="73">
        <f>I34+I35+I36</f>
        <v>25994303.59</v>
      </c>
    </row>
    <row r="34" spans="1:9" ht="60.75" customHeight="1">
      <c r="A34" s="9" t="s">
        <v>40</v>
      </c>
      <c r="B34" s="10"/>
      <c r="C34" s="11"/>
      <c r="D34" s="11"/>
      <c r="E34" s="10"/>
      <c r="F34" s="11" t="s">
        <v>9</v>
      </c>
      <c r="G34" s="73">
        <v>22057616.8</v>
      </c>
      <c r="H34" s="73">
        <v>22288468</v>
      </c>
      <c r="I34" s="73">
        <v>22522400.2</v>
      </c>
    </row>
    <row r="35" spans="1:9" ht="33.75" customHeight="1">
      <c r="A35" s="9" t="s">
        <v>41</v>
      </c>
      <c r="B35" s="10"/>
      <c r="C35" s="11"/>
      <c r="D35" s="11"/>
      <c r="E35" s="10"/>
      <c r="F35" s="11" t="s">
        <v>10</v>
      </c>
      <c r="G35" s="73">
        <v>2031811.31</v>
      </c>
      <c r="H35" s="73">
        <v>2054000</v>
      </c>
      <c r="I35" s="73">
        <v>3459767.39</v>
      </c>
    </row>
    <row r="36" spans="1:9" ht="15" customHeight="1">
      <c r="A36" s="9" t="s">
        <v>42</v>
      </c>
      <c r="B36" s="10"/>
      <c r="C36" s="11"/>
      <c r="D36" s="11"/>
      <c r="E36" s="10"/>
      <c r="F36" s="11" t="s">
        <v>14</v>
      </c>
      <c r="G36" s="73">
        <v>11968</v>
      </c>
      <c r="H36" s="73">
        <v>12010</v>
      </c>
      <c r="I36" s="73">
        <v>12136</v>
      </c>
    </row>
    <row r="37" spans="1:9" ht="63.75" customHeight="1">
      <c r="A37" s="31" t="s">
        <v>51</v>
      </c>
      <c r="B37" s="4"/>
      <c r="C37" s="5"/>
      <c r="D37" s="5"/>
      <c r="E37" s="5" t="s">
        <v>45</v>
      </c>
      <c r="F37" s="5" t="s">
        <v>8</v>
      </c>
      <c r="G37" s="72">
        <f aca="true" t="shared" si="4" ref="G37:I38">G38</f>
        <v>0</v>
      </c>
      <c r="H37" s="72">
        <f t="shared" si="4"/>
        <v>30000</v>
      </c>
      <c r="I37" s="72">
        <f t="shared" si="4"/>
        <v>50000</v>
      </c>
    </row>
    <row r="38" spans="1:9" ht="47.25" customHeight="1">
      <c r="A38" s="9" t="s">
        <v>213</v>
      </c>
      <c r="B38" s="10"/>
      <c r="C38" s="11"/>
      <c r="D38" s="11"/>
      <c r="E38" s="11" t="s">
        <v>59</v>
      </c>
      <c r="F38" s="11" t="s">
        <v>8</v>
      </c>
      <c r="G38" s="73">
        <f t="shared" si="4"/>
        <v>0</v>
      </c>
      <c r="H38" s="73">
        <f t="shared" si="4"/>
        <v>30000</v>
      </c>
      <c r="I38" s="73">
        <f t="shared" si="4"/>
        <v>50000</v>
      </c>
    </row>
    <row r="39" spans="1:9" ht="30.75" customHeight="1">
      <c r="A39" s="9" t="s">
        <v>41</v>
      </c>
      <c r="B39" s="10"/>
      <c r="C39" s="11"/>
      <c r="D39" s="11"/>
      <c r="E39" s="11"/>
      <c r="F39" s="11" t="s">
        <v>10</v>
      </c>
      <c r="G39" s="73">
        <v>0</v>
      </c>
      <c r="H39" s="73">
        <v>30000</v>
      </c>
      <c r="I39" s="73">
        <v>50000</v>
      </c>
    </row>
    <row r="40" spans="1:9" ht="57.75" customHeight="1">
      <c r="A40" s="31" t="s">
        <v>181</v>
      </c>
      <c r="B40" s="4"/>
      <c r="C40" s="5"/>
      <c r="D40" s="5"/>
      <c r="E40" s="5" t="s">
        <v>45</v>
      </c>
      <c r="F40" s="5" t="s">
        <v>8</v>
      </c>
      <c r="G40" s="72">
        <f aca="true" t="shared" si="5" ref="G40:I41">G41</f>
        <v>5876</v>
      </c>
      <c r="H40" s="72">
        <f t="shared" si="5"/>
        <v>5876</v>
      </c>
      <c r="I40" s="72">
        <f t="shared" si="5"/>
        <v>5876</v>
      </c>
    </row>
    <row r="41" spans="1:9" ht="60.75" customHeight="1">
      <c r="A41" s="97" t="s">
        <v>272</v>
      </c>
      <c r="B41" s="4"/>
      <c r="C41" s="5"/>
      <c r="D41" s="5"/>
      <c r="E41" s="11" t="s">
        <v>60</v>
      </c>
      <c r="F41" s="11" t="s">
        <v>8</v>
      </c>
      <c r="G41" s="73">
        <f t="shared" si="5"/>
        <v>5876</v>
      </c>
      <c r="H41" s="73">
        <f t="shared" si="5"/>
        <v>5876</v>
      </c>
      <c r="I41" s="73">
        <f t="shared" si="5"/>
        <v>5876</v>
      </c>
    </row>
    <row r="42" spans="1:9" ht="17.25" customHeight="1">
      <c r="A42" s="9" t="s">
        <v>42</v>
      </c>
      <c r="B42" s="10"/>
      <c r="C42" s="11"/>
      <c r="D42" s="11"/>
      <c r="E42" s="11"/>
      <c r="F42" s="11" t="s">
        <v>14</v>
      </c>
      <c r="G42" s="73">
        <v>5876</v>
      </c>
      <c r="H42" s="73">
        <v>5876</v>
      </c>
      <c r="I42" s="73">
        <v>5876</v>
      </c>
    </row>
    <row r="43" spans="1:9" ht="15">
      <c r="A43" s="34" t="s">
        <v>15</v>
      </c>
      <c r="B43" s="30"/>
      <c r="C43" s="6" t="s">
        <v>224</v>
      </c>
      <c r="D43" s="6" t="s">
        <v>218</v>
      </c>
      <c r="E43" s="6" t="s">
        <v>44</v>
      </c>
      <c r="F43" s="6" t="s">
        <v>8</v>
      </c>
      <c r="G43" s="71">
        <f aca="true" t="shared" si="6" ref="G43:I44">G44</f>
        <v>234000</v>
      </c>
      <c r="H43" s="72">
        <f t="shared" si="6"/>
        <v>241700</v>
      </c>
      <c r="I43" s="72">
        <f t="shared" si="6"/>
        <v>241700</v>
      </c>
    </row>
    <row r="44" spans="1:9" ht="28.5">
      <c r="A44" s="31" t="s">
        <v>16</v>
      </c>
      <c r="B44" s="4"/>
      <c r="C44" s="5"/>
      <c r="D44" s="5" t="s">
        <v>219</v>
      </c>
      <c r="E44" s="5" t="s">
        <v>45</v>
      </c>
      <c r="F44" s="5" t="s">
        <v>8</v>
      </c>
      <c r="G44" s="72">
        <f t="shared" si="6"/>
        <v>234000</v>
      </c>
      <c r="H44" s="72">
        <f t="shared" si="6"/>
        <v>241700</v>
      </c>
      <c r="I44" s="72">
        <f t="shared" si="6"/>
        <v>241700</v>
      </c>
    </row>
    <row r="45" spans="1:9" ht="47.25" customHeight="1">
      <c r="A45" s="9" t="s">
        <v>17</v>
      </c>
      <c r="B45" s="10"/>
      <c r="C45" s="11"/>
      <c r="D45" s="11"/>
      <c r="E45" s="11" t="s">
        <v>48</v>
      </c>
      <c r="F45" s="11" t="s">
        <v>8</v>
      </c>
      <c r="G45" s="73">
        <f>G46+G47</f>
        <v>234000</v>
      </c>
      <c r="H45" s="73">
        <f>H46+H47</f>
        <v>241700</v>
      </c>
      <c r="I45" s="73">
        <f>I46+I47</f>
        <v>241700</v>
      </c>
    </row>
    <row r="46" spans="1:9" ht="63.75" customHeight="1">
      <c r="A46" s="9" t="s">
        <v>118</v>
      </c>
      <c r="B46" s="10"/>
      <c r="C46" s="11"/>
      <c r="D46" s="11"/>
      <c r="E46" s="11"/>
      <c r="F46" s="11" t="s">
        <v>9</v>
      </c>
      <c r="G46" s="73">
        <v>195912.61</v>
      </c>
      <c r="H46" s="73">
        <v>202012.86</v>
      </c>
      <c r="I46" s="73">
        <v>202012.86</v>
      </c>
    </row>
    <row r="47" spans="1:9" ht="34.5" customHeight="1">
      <c r="A47" s="9" t="s">
        <v>41</v>
      </c>
      <c r="B47" s="10"/>
      <c r="C47" s="11"/>
      <c r="D47" s="11"/>
      <c r="E47" s="11"/>
      <c r="F47" s="11" t="s">
        <v>10</v>
      </c>
      <c r="G47" s="73">
        <v>38087.39</v>
      </c>
      <c r="H47" s="73">
        <v>39687.14</v>
      </c>
      <c r="I47" s="73">
        <v>39687.14</v>
      </c>
    </row>
    <row r="48" spans="1:9" ht="25.5">
      <c r="A48" s="34" t="s">
        <v>18</v>
      </c>
      <c r="B48" s="30"/>
      <c r="C48" s="6" t="s">
        <v>219</v>
      </c>
      <c r="D48" s="6" t="s">
        <v>218</v>
      </c>
      <c r="E48" s="6" t="s">
        <v>44</v>
      </c>
      <c r="F48" s="6" t="s">
        <v>8</v>
      </c>
      <c r="G48" s="71">
        <f>G49+G52+G60</f>
        <v>1167709.6</v>
      </c>
      <c r="H48" s="71">
        <f>H49+H52+H60</f>
        <v>113500</v>
      </c>
      <c r="I48" s="71">
        <f>I49+I52+I60</f>
        <v>250000</v>
      </c>
    </row>
    <row r="49" spans="1:9" ht="57">
      <c r="A49" s="31" t="s">
        <v>19</v>
      </c>
      <c r="B49" s="4"/>
      <c r="C49" s="5"/>
      <c r="D49" s="5" t="s">
        <v>225</v>
      </c>
      <c r="E49" s="5" t="s">
        <v>45</v>
      </c>
      <c r="F49" s="5" t="s">
        <v>8</v>
      </c>
      <c r="G49" s="72">
        <f aca="true" t="shared" si="7" ref="G49:I50">G50</f>
        <v>743709.6</v>
      </c>
      <c r="H49" s="72">
        <f t="shared" si="7"/>
        <v>0</v>
      </c>
      <c r="I49" s="72">
        <f t="shared" si="7"/>
        <v>0</v>
      </c>
    </row>
    <row r="50" spans="1:9" ht="69.75" customHeight="1">
      <c r="A50" s="98" t="s">
        <v>273</v>
      </c>
      <c r="B50" s="10"/>
      <c r="C50" s="11"/>
      <c r="D50" s="11"/>
      <c r="E50" s="11" t="s">
        <v>74</v>
      </c>
      <c r="F50" s="11" t="s">
        <v>8</v>
      </c>
      <c r="G50" s="73">
        <f t="shared" si="7"/>
        <v>743709.6</v>
      </c>
      <c r="H50" s="73">
        <f t="shared" si="7"/>
        <v>0</v>
      </c>
      <c r="I50" s="73">
        <f t="shared" si="7"/>
        <v>0</v>
      </c>
    </row>
    <row r="51" spans="1:9" ht="15">
      <c r="A51" s="12" t="s">
        <v>43</v>
      </c>
      <c r="B51" s="10"/>
      <c r="C51" s="11"/>
      <c r="D51" s="11"/>
      <c r="E51" s="11"/>
      <c r="F51" s="32" t="s">
        <v>20</v>
      </c>
      <c r="G51" s="73">
        <v>743709.6</v>
      </c>
      <c r="H51" s="73">
        <v>0</v>
      </c>
      <c r="I51" s="73">
        <v>0</v>
      </c>
    </row>
    <row r="52" spans="1:9" ht="64.5" customHeight="1">
      <c r="A52" s="53" t="s">
        <v>182</v>
      </c>
      <c r="B52" s="43"/>
      <c r="C52" s="44"/>
      <c r="D52" s="44"/>
      <c r="E52" s="44" t="s">
        <v>63</v>
      </c>
      <c r="F52" s="44" t="s">
        <v>8</v>
      </c>
      <c r="G52" s="51">
        <f>G53</f>
        <v>174000</v>
      </c>
      <c r="H52" s="51">
        <f>H53</f>
        <v>15500</v>
      </c>
      <c r="I52" s="51">
        <f>I53</f>
        <v>0</v>
      </c>
    </row>
    <row r="53" spans="1:9" ht="64.5" customHeight="1">
      <c r="A53" s="54" t="s">
        <v>183</v>
      </c>
      <c r="B53" s="45"/>
      <c r="C53" s="46"/>
      <c r="D53" s="46"/>
      <c r="E53" s="46" t="s">
        <v>63</v>
      </c>
      <c r="F53" s="46" t="s">
        <v>8</v>
      </c>
      <c r="G53" s="90">
        <f>G54+G56+G58</f>
        <v>174000</v>
      </c>
      <c r="H53" s="90">
        <f>H54+H56+H58</f>
        <v>15500</v>
      </c>
      <c r="I53" s="90">
        <f>I54+I56+I58</f>
        <v>0</v>
      </c>
    </row>
    <row r="54" spans="1:9" ht="64.5" customHeight="1">
      <c r="A54" s="55" t="s">
        <v>153</v>
      </c>
      <c r="B54" s="47"/>
      <c r="C54" s="48"/>
      <c r="D54" s="48"/>
      <c r="E54" s="48" t="s">
        <v>64</v>
      </c>
      <c r="F54" s="48" t="s">
        <v>8</v>
      </c>
      <c r="G54" s="91">
        <f>G55</f>
        <v>0</v>
      </c>
      <c r="H54" s="91">
        <f>H55</f>
        <v>7500</v>
      </c>
      <c r="I54" s="91">
        <f>I55</f>
        <v>0</v>
      </c>
    </row>
    <row r="55" spans="1:9" ht="34.5" customHeight="1">
      <c r="A55" s="52" t="s">
        <v>41</v>
      </c>
      <c r="B55" s="49"/>
      <c r="C55" s="50"/>
      <c r="D55" s="50"/>
      <c r="E55" s="50"/>
      <c r="F55" s="50" t="s">
        <v>10</v>
      </c>
      <c r="G55" s="92">
        <v>0</v>
      </c>
      <c r="H55" s="92">
        <v>7500</v>
      </c>
      <c r="I55" s="92">
        <v>0</v>
      </c>
    </row>
    <row r="56" spans="1:9" ht="95.25" customHeight="1">
      <c r="A56" s="55" t="s">
        <v>154</v>
      </c>
      <c r="B56" s="47"/>
      <c r="C56" s="48"/>
      <c r="D56" s="48"/>
      <c r="E56" s="48" t="s">
        <v>75</v>
      </c>
      <c r="F56" s="48" t="s">
        <v>8</v>
      </c>
      <c r="G56" s="91">
        <f>G57</f>
        <v>174000</v>
      </c>
      <c r="H56" s="91">
        <f>H57</f>
        <v>7000</v>
      </c>
      <c r="I56" s="91">
        <f>I57</f>
        <v>0</v>
      </c>
    </row>
    <row r="57" spans="1:9" ht="30">
      <c r="A57" s="52" t="s">
        <v>41</v>
      </c>
      <c r="B57" s="49"/>
      <c r="C57" s="50"/>
      <c r="D57" s="50"/>
      <c r="E57" s="50"/>
      <c r="F57" s="50" t="s">
        <v>10</v>
      </c>
      <c r="G57" s="92">
        <v>174000</v>
      </c>
      <c r="H57" s="92">
        <v>7000</v>
      </c>
      <c r="I57" s="92">
        <v>0</v>
      </c>
    </row>
    <row r="58" spans="1:9" ht="50.25" customHeight="1">
      <c r="A58" s="55" t="s">
        <v>155</v>
      </c>
      <c r="B58" s="47"/>
      <c r="C58" s="48"/>
      <c r="D58" s="48"/>
      <c r="E58" s="48" t="s">
        <v>76</v>
      </c>
      <c r="F58" s="48" t="s">
        <v>8</v>
      </c>
      <c r="G58" s="91">
        <f>G59</f>
        <v>0</v>
      </c>
      <c r="H58" s="91">
        <f>H59</f>
        <v>1000</v>
      </c>
      <c r="I58" s="91">
        <f>I59</f>
        <v>0</v>
      </c>
    </row>
    <row r="59" spans="1:9" ht="30">
      <c r="A59" s="52" t="s">
        <v>41</v>
      </c>
      <c r="B59" s="49"/>
      <c r="C59" s="50"/>
      <c r="D59" s="50"/>
      <c r="E59" s="50"/>
      <c r="F59" s="50" t="s">
        <v>10</v>
      </c>
      <c r="G59" s="92">
        <v>0</v>
      </c>
      <c r="H59" s="92">
        <v>1000</v>
      </c>
      <c r="I59" s="92">
        <v>0</v>
      </c>
    </row>
    <row r="60" spans="1:9" ht="79.5" customHeight="1">
      <c r="A60" s="31" t="s">
        <v>230</v>
      </c>
      <c r="B60" s="4"/>
      <c r="C60" s="5"/>
      <c r="D60" s="5"/>
      <c r="E60" s="5" t="s">
        <v>105</v>
      </c>
      <c r="F60" s="44" t="s">
        <v>8</v>
      </c>
      <c r="G60" s="72">
        <f>G61</f>
        <v>250000</v>
      </c>
      <c r="H60" s="72">
        <f>H61</f>
        <v>98000</v>
      </c>
      <c r="I60" s="72">
        <f>I61</f>
        <v>250000</v>
      </c>
    </row>
    <row r="61" spans="1:9" ht="77.25" customHeight="1">
      <c r="A61" s="56" t="s">
        <v>231</v>
      </c>
      <c r="B61" s="13"/>
      <c r="C61" s="14"/>
      <c r="D61" s="14"/>
      <c r="E61" s="14" t="s">
        <v>105</v>
      </c>
      <c r="F61" s="46" t="s">
        <v>8</v>
      </c>
      <c r="G61" s="75">
        <f>G62+G64</f>
        <v>250000</v>
      </c>
      <c r="H61" s="75">
        <f>H62+H64</f>
        <v>98000</v>
      </c>
      <c r="I61" s="75">
        <f>I62+I64</f>
        <v>250000</v>
      </c>
    </row>
    <row r="62" spans="1:9" ht="45">
      <c r="A62" s="57" t="s">
        <v>94</v>
      </c>
      <c r="B62" s="7"/>
      <c r="C62" s="8"/>
      <c r="D62" s="8"/>
      <c r="E62" s="8" t="s">
        <v>270</v>
      </c>
      <c r="F62" s="48" t="s">
        <v>8</v>
      </c>
      <c r="G62" s="74">
        <f>G63</f>
        <v>190000</v>
      </c>
      <c r="H62" s="74">
        <f>H63</f>
        <v>38000</v>
      </c>
      <c r="I62" s="74">
        <f>I63</f>
        <v>190000</v>
      </c>
    </row>
    <row r="63" spans="1:9" ht="30">
      <c r="A63" s="9" t="s">
        <v>41</v>
      </c>
      <c r="B63" s="10"/>
      <c r="C63" s="11"/>
      <c r="D63" s="11"/>
      <c r="E63" s="11"/>
      <c r="F63" s="50" t="s">
        <v>10</v>
      </c>
      <c r="G63" s="73">
        <v>190000</v>
      </c>
      <c r="H63" s="73">
        <v>38000</v>
      </c>
      <c r="I63" s="73">
        <v>190000</v>
      </c>
    </row>
    <row r="64" spans="1:9" ht="60">
      <c r="A64" s="57" t="s">
        <v>156</v>
      </c>
      <c r="B64" s="7"/>
      <c r="C64" s="8"/>
      <c r="D64" s="8"/>
      <c r="E64" s="8" t="s">
        <v>271</v>
      </c>
      <c r="F64" s="48" t="s">
        <v>8</v>
      </c>
      <c r="G64" s="74">
        <f>G65</f>
        <v>60000</v>
      </c>
      <c r="H64" s="74">
        <f>H65</f>
        <v>60000</v>
      </c>
      <c r="I64" s="74">
        <f>I65</f>
        <v>60000</v>
      </c>
    </row>
    <row r="65" spans="1:9" ht="30">
      <c r="A65" s="9" t="s">
        <v>41</v>
      </c>
      <c r="B65" s="10"/>
      <c r="C65" s="11"/>
      <c r="D65" s="11"/>
      <c r="E65" s="11"/>
      <c r="F65" s="50" t="s">
        <v>10</v>
      </c>
      <c r="G65" s="73">
        <v>60000</v>
      </c>
      <c r="H65" s="73">
        <v>60000</v>
      </c>
      <c r="I65" s="73">
        <v>60000</v>
      </c>
    </row>
    <row r="66" spans="1:9" ht="15">
      <c r="A66" s="34" t="s">
        <v>21</v>
      </c>
      <c r="B66" s="30"/>
      <c r="C66" s="6" t="s">
        <v>220</v>
      </c>
      <c r="D66" s="6" t="s">
        <v>218</v>
      </c>
      <c r="E66" s="6" t="s">
        <v>44</v>
      </c>
      <c r="F66" s="6" t="s">
        <v>8</v>
      </c>
      <c r="G66" s="71">
        <f>G73+G92+G67</f>
        <v>12258860</v>
      </c>
      <c r="H66" s="71">
        <f>H73+H92+H67</f>
        <v>8564051</v>
      </c>
      <c r="I66" s="71">
        <f>I73+I92+I67</f>
        <v>1690365.38</v>
      </c>
    </row>
    <row r="67" spans="1:9" ht="15.75">
      <c r="A67" s="28" t="s">
        <v>103</v>
      </c>
      <c r="B67" s="30"/>
      <c r="C67" s="6"/>
      <c r="D67" s="6" t="s">
        <v>226</v>
      </c>
      <c r="E67" s="6" t="s">
        <v>44</v>
      </c>
      <c r="F67" s="6" t="s">
        <v>8</v>
      </c>
      <c r="G67" s="71">
        <f aca="true" t="shared" si="8" ref="G67:I70">G68</f>
        <v>0</v>
      </c>
      <c r="H67" s="71">
        <f t="shared" si="8"/>
        <v>0</v>
      </c>
      <c r="I67" s="71">
        <f t="shared" si="8"/>
        <v>0</v>
      </c>
    </row>
    <row r="68" spans="1:9" ht="57">
      <c r="A68" s="31" t="s">
        <v>184</v>
      </c>
      <c r="B68" s="30"/>
      <c r="C68" s="6"/>
      <c r="D68" s="6"/>
      <c r="E68" s="6" t="s">
        <v>69</v>
      </c>
      <c r="F68" s="6" t="s">
        <v>8</v>
      </c>
      <c r="G68" s="71">
        <f t="shared" si="8"/>
        <v>0</v>
      </c>
      <c r="H68" s="71">
        <f t="shared" si="8"/>
        <v>0</v>
      </c>
      <c r="I68" s="71">
        <f t="shared" si="8"/>
        <v>0</v>
      </c>
    </row>
    <row r="69" spans="1:9" ht="57.75" customHeight="1">
      <c r="A69" s="64" t="s">
        <v>189</v>
      </c>
      <c r="B69" s="30"/>
      <c r="C69" s="6"/>
      <c r="D69" s="6"/>
      <c r="E69" s="6" t="s">
        <v>69</v>
      </c>
      <c r="F69" s="6" t="s">
        <v>8</v>
      </c>
      <c r="G69" s="71">
        <f t="shared" si="8"/>
        <v>0</v>
      </c>
      <c r="H69" s="71">
        <f t="shared" si="8"/>
        <v>0</v>
      </c>
      <c r="I69" s="71">
        <f t="shared" si="8"/>
        <v>0</v>
      </c>
    </row>
    <row r="70" spans="1:9" ht="59.25" customHeight="1">
      <c r="A70" s="58" t="s">
        <v>190</v>
      </c>
      <c r="B70" s="13"/>
      <c r="C70" s="14"/>
      <c r="D70" s="14"/>
      <c r="E70" s="14" t="s">
        <v>196</v>
      </c>
      <c r="F70" s="14" t="s">
        <v>8</v>
      </c>
      <c r="G70" s="75">
        <f t="shared" si="8"/>
        <v>0</v>
      </c>
      <c r="H70" s="75">
        <f t="shared" si="8"/>
        <v>0</v>
      </c>
      <c r="I70" s="75">
        <f t="shared" si="8"/>
        <v>0</v>
      </c>
    </row>
    <row r="71" spans="1:9" ht="32.25" customHeight="1">
      <c r="A71" s="57" t="s">
        <v>157</v>
      </c>
      <c r="B71" s="7"/>
      <c r="C71" s="8"/>
      <c r="D71" s="8"/>
      <c r="E71" s="8"/>
      <c r="F71" s="8" t="s">
        <v>8</v>
      </c>
      <c r="G71" s="74">
        <f>G72</f>
        <v>0</v>
      </c>
      <c r="H71" s="74">
        <f>H72</f>
        <v>0</v>
      </c>
      <c r="I71" s="74">
        <f>I72</f>
        <v>0</v>
      </c>
    </row>
    <row r="72" spans="1:9" ht="36" customHeight="1">
      <c r="A72" s="9" t="s">
        <v>41</v>
      </c>
      <c r="B72" s="10"/>
      <c r="C72" s="11"/>
      <c r="D72" s="11"/>
      <c r="E72" s="11"/>
      <c r="F72" s="11" t="s">
        <v>10</v>
      </c>
      <c r="G72" s="73">
        <v>0</v>
      </c>
      <c r="H72" s="73">
        <v>0</v>
      </c>
      <c r="I72" s="73">
        <v>0</v>
      </c>
    </row>
    <row r="73" spans="1:9" ht="18" customHeight="1">
      <c r="A73" s="31" t="s">
        <v>22</v>
      </c>
      <c r="B73" s="30"/>
      <c r="C73" s="5"/>
      <c r="D73" s="5" t="s">
        <v>225</v>
      </c>
      <c r="E73" s="6" t="s">
        <v>44</v>
      </c>
      <c r="F73" s="5" t="s">
        <v>8</v>
      </c>
      <c r="G73" s="72">
        <f>G80+G74</f>
        <v>9108966</v>
      </c>
      <c r="H73" s="72">
        <f>H80+H74</f>
        <v>8558551</v>
      </c>
      <c r="I73" s="72">
        <f>I80+I74</f>
        <v>0</v>
      </c>
    </row>
    <row r="74" spans="1:9" ht="57.75" customHeight="1">
      <c r="A74" s="65" t="s">
        <v>185</v>
      </c>
      <c r="B74" s="4"/>
      <c r="C74" s="5"/>
      <c r="D74" s="5"/>
      <c r="E74" s="5" t="s">
        <v>65</v>
      </c>
      <c r="F74" s="5" t="s">
        <v>8</v>
      </c>
      <c r="G74" s="72">
        <f>G75</f>
        <v>600000</v>
      </c>
      <c r="H74" s="72">
        <f>H75</f>
        <v>4000</v>
      </c>
      <c r="I74" s="72">
        <f>I75</f>
        <v>0</v>
      </c>
    </row>
    <row r="75" spans="1:9" ht="78" customHeight="1">
      <c r="A75" s="56" t="s">
        <v>186</v>
      </c>
      <c r="B75" s="13"/>
      <c r="C75" s="14"/>
      <c r="D75" s="14"/>
      <c r="E75" s="14" t="s">
        <v>65</v>
      </c>
      <c r="F75" s="14" t="s">
        <v>8</v>
      </c>
      <c r="G75" s="75">
        <f>G76+G78</f>
        <v>600000</v>
      </c>
      <c r="H75" s="75">
        <f>H76+H78</f>
        <v>4000</v>
      </c>
      <c r="I75" s="75">
        <f>I76+I78</f>
        <v>0</v>
      </c>
    </row>
    <row r="76" spans="1:9" ht="46.5" customHeight="1">
      <c r="A76" s="57" t="s">
        <v>79</v>
      </c>
      <c r="B76" s="7"/>
      <c r="C76" s="8"/>
      <c r="D76" s="8"/>
      <c r="E76" s="8" t="s">
        <v>90</v>
      </c>
      <c r="F76" s="8" t="s">
        <v>8</v>
      </c>
      <c r="G76" s="74">
        <f>G77</f>
        <v>580000</v>
      </c>
      <c r="H76" s="74">
        <f>H77</f>
        <v>3000</v>
      </c>
      <c r="I76" s="74">
        <f>I77</f>
        <v>0</v>
      </c>
    </row>
    <row r="77" spans="1:9" ht="32.25" customHeight="1">
      <c r="A77" s="9" t="s">
        <v>41</v>
      </c>
      <c r="B77" s="10"/>
      <c r="C77" s="11"/>
      <c r="D77" s="11"/>
      <c r="E77" s="11"/>
      <c r="F77" s="11" t="s">
        <v>10</v>
      </c>
      <c r="G77" s="73">
        <v>580000</v>
      </c>
      <c r="H77" s="73">
        <v>3000</v>
      </c>
      <c r="I77" s="73">
        <v>0</v>
      </c>
    </row>
    <row r="78" spans="1:9" ht="33.75" customHeight="1">
      <c r="A78" s="57" t="s">
        <v>158</v>
      </c>
      <c r="B78" s="7"/>
      <c r="C78" s="8"/>
      <c r="D78" s="8"/>
      <c r="E78" s="8" t="s">
        <v>80</v>
      </c>
      <c r="F78" s="8" t="s">
        <v>8</v>
      </c>
      <c r="G78" s="74">
        <f>G79</f>
        <v>20000</v>
      </c>
      <c r="H78" s="74">
        <f>H79</f>
        <v>1000</v>
      </c>
      <c r="I78" s="74">
        <f>I79</f>
        <v>0</v>
      </c>
    </row>
    <row r="79" spans="1:9" ht="30.75" customHeight="1">
      <c r="A79" s="9" t="s">
        <v>41</v>
      </c>
      <c r="B79" s="10"/>
      <c r="C79" s="11"/>
      <c r="D79" s="11"/>
      <c r="E79" s="11"/>
      <c r="F79" s="11" t="s">
        <v>10</v>
      </c>
      <c r="G79" s="73">
        <v>20000</v>
      </c>
      <c r="H79" s="73">
        <v>1000</v>
      </c>
      <c r="I79" s="73">
        <v>0</v>
      </c>
    </row>
    <row r="80" spans="1:9" ht="75.75" customHeight="1">
      <c r="A80" s="66" t="s">
        <v>187</v>
      </c>
      <c r="B80" s="4"/>
      <c r="C80" s="5"/>
      <c r="D80" s="5"/>
      <c r="E80" s="5" t="s">
        <v>66</v>
      </c>
      <c r="F80" s="5" t="s">
        <v>8</v>
      </c>
      <c r="G80" s="72">
        <f>G81</f>
        <v>8508966</v>
      </c>
      <c r="H80" s="72">
        <f>H81</f>
        <v>8554551</v>
      </c>
      <c r="I80" s="72">
        <f>I81</f>
        <v>0</v>
      </c>
    </row>
    <row r="81" spans="1:9" ht="95.25" customHeight="1">
      <c r="A81" s="56" t="s">
        <v>188</v>
      </c>
      <c r="B81" s="13"/>
      <c r="C81" s="14"/>
      <c r="D81" s="14"/>
      <c r="E81" s="14" t="s">
        <v>66</v>
      </c>
      <c r="F81" s="14" t="s">
        <v>8</v>
      </c>
      <c r="G81" s="75">
        <f>G82+G84+G86+G88+G90</f>
        <v>8508966</v>
      </c>
      <c r="H81" s="75">
        <f>H82+H84+H86+H88+H90</f>
        <v>8554551</v>
      </c>
      <c r="I81" s="75">
        <f>I82+I84+I86+I88+I90</f>
        <v>0</v>
      </c>
    </row>
    <row r="82" spans="1:9" ht="47.25" customHeight="1">
      <c r="A82" s="57" t="s">
        <v>81</v>
      </c>
      <c r="B82" s="7"/>
      <c r="C82" s="8"/>
      <c r="D82" s="8"/>
      <c r="E82" s="8" t="s">
        <v>67</v>
      </c>
      <c r="F82" s="8" t="s">
        <v>8</v>
      </c>
      <c r="G82" s="74">
        <f>G83</f>
        <v>3859666</v>
      </c>
      <c r="H82" s="74">
        <f>H83</f>
        <v>3827151</v>
      </c>
      <c r="I82" s="74">
        <f>I83</f>
        <v>0</v>
      </c>
    </row>
    <row r="83" spans="1:9" ht="30">
      <c r="A83" s="9" t="s">
        <v>41</v>
      </c>
      <c r="B83" s="10"/>
      <c r="C83" s="11"/>
      <c r="D83" s="11"/>
      <c r="E83" s="11"/>
      <c r="F83" s="11" t="s">
        <v>10</v>
      </c>
      <c r="G83" s="73">
        <v>3859666</v>
      </c>
      <c r="H83" s="73">
        <v>3827151</v>
      </c>
      <c r="I83" s="73">
        <v>0</v>
      </c>
    </row>
    <row r="84" spans="1:9" ht="48" customHeight="1">
      <c r="A84" s="57" t="s">
        <v>82</v>
      </c>
      <c r="B84" s="7"/>
      <c r="C84" s="8"/>
      <c r="D84" s="8"/>
      <c r="E84" s="8" t="s">
        <v>83</v>
      </c>
      <c r="F84" s="8" t="s">
        <v>8</v>
      </c>
      <c r="G84" s="74">
        <f>G85</f>
        <v>165500</v>
      </c>
      <c r="H84" s="74">
        <f>H85</f>
        <v>32000</v>
      </c>
      <c r="I84" s="74">
        <f>I85</f>
        <v>0</v>
      </c>
    </row>
    <row r="85" spans="1:9" ht="30">
      <c r="A85" s="9" t="s">
        <v>41</v>
      </c>
      <c r="B85" s="10"/>
      <c r="C85" s="11"/>
      <c r="D85" s="11"/>
      <c r="E85" s="11"/>
      <c r="F85" s="11" t="s">
        <v>10</v>
      </c>
      <c r="G85" s="73">
        <v>165500</v>
      </c>
      <c r="H85" s="73">
        <v>32000</v>
      </c>
      <c r="I85" s="73">
        <v>0</v>
      </c>
    </row>
    <row r="86" spans="1:9" ht="48" customHeight="1">
      <c r="A86" s="57" t="s">
        <v>86</v>
      </c>
      <c r="B86" s="10"/>
      <c r="C86" s="11"/>
      <c r="D86" s="11"/>
      <c r="E86" s="8" t="s">
        <v>88</v>
      </c>
      <c r="F86" s="8" t="s">
        <v>8</v>
      </c>
      <c r="G86" s="74">
        <f>G87</f>
        <v>0</v>
      </c>
      <c r="H86" s="74">
        <f>H87</f>
        <v>32000</v>
      </c>
      <c r="I86" s="74">
        <f>I87</f>
        <v>0</v>
      </c>
    </row>
    <row r="87" spans="1:9" ht="33.75" customHeight="1">
      <c r="A87" s="9" t="s">
        <v>41</v>
      </c>
      <c r="B87" s="10"/>
      <c r="C87" s="11"/>
      <c r="D87" s="11"/>
      <c r="E87" s="11"/>
      <c r="F87" s="11" t="s">
        <v>10</v>
      </c>
      <c r="G87" s="76">
        <v>0</v>
      </c>
      <c r="H87" s="76">
        <v>32000</v>
      </c>
      <c r="I87" s="76">
        <v>0</v>
      </c>
    </row>
    <row r="88" spans="1:9" ht="47.25" customHeight="1">
      <c r="A88" s="57" t="s">
        <v>87</v>
      </c>
      <c r="B88" s="10"/>
      <c r="C88" s="11"/>
      <c r="D88" s="11"/>
      <c r="E88" s="8" t="s">
        <v>89</v>
      </c>
      <c r="F88" s="8" t="s">
        <v>8</v>
      </c>
      <c r="G88" s="74">
        <f>G89</f>
        <v>0</v>
      </c>
      <c r="H88" s="74">
        <f>H89</f>
        <v>32000</v>
      </c>
      <c r="I88" s="74">
        <f>I89</f>
        <v>0</v>
      </c>
    </row>
    <row r="89" spans="1:9" ht="32.25" customHeight="1">
      <c r="A89" s="9" t="s">
        <v>41</v>
      </c>
      <c r="B89" s="10"/>
      <c r="C89" s="11"/>
      <c r="D89" s="11"/>
      <c r="E89" s="11"/>
      <c r="F89" s="11" t="s">
        <v>10</v>
      </c>
      <c r="G89" s="76">
        <v>0</v>
      </c>
      <c r="H89" s="76">
        <v>32000</v>
      </c>
      <c r="I89" s="76">
        <v>0</v>
      </c>
    </row>
    <row r="90" spans="1:9" ht="48" customHeight="1">
      <c r="A90" s="57" t="s">
        <v>123</v>
      </c>
      <c r="B90" s="10"/>
      <c r="C90" s="11"/>
      <c r="D90" s="11"/>
      <c r="E90" s="8" t="s">
        <v>159</v>
      </c>
      <c r="F90" s="8" t="s">
        <v>8</v>
      </c>
      <c r="G90" s="74">
        <f>G91</f>
        <v>4483800</v>
      </c>
      <c r="H90" s="74">
        <f>H91</f>
        <v>4631400</v>
      </c>
      <c r="I90" s="74">
        <f>I91</f>
        <v>0</v>
      </c>
    </row>
    <row r="91" spans="1:9" ht="33.75" customHeight="1">
      <c r="A91" s="9" t="s">
        <v>41</v>
      </c>
      <c r="B91" s="10"/>
      <c r="C91" s="11"/>
      <c r="D91" s="11"/>
      <c r="E91" s="11"/>
      <c r="F91" s="11" t="s">
        <v>10</v>
      </c>
      <c r="G91" s="76">
        <v>4483800</v>
      </c>
      <c r="H91" s="76">
        <v>4631400</v>
      </c>
      <c r="I91" s="76">
        <v>0</v>
      </c>
    </row>
    <row r="92" spans="1:9" ht="28.5">
      <c r="A92" s="31" t="s">
        <v>23</v>
      </c>
      <c r="B92" s="30"/>
      <c r="C92" s="5"/>
      <c r="D92" s="5" t="s">
        <v>227</v>
      </c>
      <c r="E92" s="5" t="s">
        <v>44</v>
      </c>
      <c r="F92" s="5" t="s">
        <v>8</v>
      </c>
      <c r="G92" s="72">
        <f>G93+G115+G105+G103</f>
        <v>3149894</v>
      </c>
      <c r="H92" s="72">
        <f>H93+H115+H105+H103</f>
        <v>5500</v>
      </c>
      <c r="I92" s="72">
        <f>I93+I115+I105+I103</f>
        <v>1690365.38</v>
      </c>
    </row>
    <row r="93" spans="1:9" ht="65.25" customHeight="1">
      <c r="A93" s="66" t="s">
        <v>129</v>
      </c>
      <c r="B93" s="30"/>
      <c r="C93" s="5"/>
      <c r="D93" s="5"/>
      <c r="E93" s="5" t="s">
        <v>130</v>
      </c>
      <c r="F93" s="5" t="s">
        <v>8</v>
      </c>
      <c r="G93" s="72">
        <f>G94</f>
        <v>3000000</v>
      </c>
      <c r="H93" s="72">
        <f>H94</f>
        <v>0</v>
      </c>
      <c r="I93" s="72">
        <f>I94</f>
        <v>0</v>
      </c>
    </row>
    <row r="94" spans="1:9" ht="75">
      <c r="A94" s="56" t="s">
        <v>131</v>
      </c>
      <c r="B94" s="13"/>
      <c r="C94" s="14"/>
      <c r="D94" s="14"/>
      <c r="E94" s="13" t="s">
        <v>130</v>
      </c>
      <c r="F94" s="14" t="s">
        <v>8</v>
      </c>
      <c r="G94" s="75">
        <f>G95+G97+G99+G101</f>
        <v>3000000</v>
      </c>
      <c r="H94" s="75">
        <f>H95+H97</f>
        <v>0</v>
      </c>
      <c r="I94" s="75">
        <f>I95+I97</f>
        <v>0</v>
      </c>
    </row>
    <row r="95" spans="1:9" ht="47.25" customHeight="1">
      <c r="A95" s="57" t="s">
        <v>132</v>
      </c>
      <c r="B95" s="7"/>
      <c r="C95" s="8"/>
      <c r="D95" s="8"/>
      <c r="E95" s="8" t="s">
        <v>133</v>
      </c>
      <c r="F95" s="8" t="s">
        <v>8</v>
      </c>
      <c r="G95" s="74">
        <f>G96</f>
        <v>1000000</v>
      </c>
      <c r="H95" s="74">
        <f>H96</f>
        <v>0</v>
      </c>
      <c r="I95" s="74">
        <f>I96</f>
        <v>0</v>
      </c>
    </row>
    <row r="96" spans="1:9" ht="36" customHeight="1">
      <c r="A96" s="9" t="s">
        <v>41</v>
      </c>
      <c r="B96" s="10"/>
      <c r="C96" s="11"/>
      <c r="D96" s="11"/>
      <c r="E96" s="11"/>
      <c r="F96" s="11" t="s">
        <v>10</v>
      </c>
      <c r="G96" s="73">
        <v>1000000</v>
      </c>
      <c r="H96" s="73">
        <v>0</v>
      </c>
      <c r="I96" s="73">
        <v>0</v>
      </c>
    </row>
    <row r="97" spans="1:9" ht="75" customHeight="1">
      <c r="A97" s="57" t="s">
        <v>160</v>
      </c>
      <c r="B97" s="7"/>
      <c r="C97" s="8"/>
      <c r="D97" s="8"/>
      <c r="E97" s="8" t="s">
        <v>134</v>
      </c>
      <c r="F97" s="8" t="s">
        <v>8</v>
      </c>
      <c r="G97" s="74">
        <f>G98</f>
        <v>500000</v>
      </c>
      <c r="H97" s="74">
        <f>H98</f>
        <v>0</v>
      </c>
      <c r="I97" s="74">
        <f>I98</f>
        <v>0</v>
      </c>
    </row>
    <row r="98" spans="1:9" ht="36" customHeight="1">
      <c r="A98" s="9" t="s">
        <v>41</v>
      </c>
      <c r="B98" s="10"/>
      <c r="C98" s="11"/>
      <c r="D98" s="11"/>
      <c r="E98" s="11"/>
      <c r="F98" s="11" t="s">
        <v>10</v>
      </c>
      <c r="G98" s="73">
        <v>500000</v>
      </c>
      <c r="H98" s="73">
        <v>0</v>
      </c>
      <c r="I98" s="73">
        <v>0</v>
      </c>
    </row>
    <row r="99" spans="1:9" ht="67.5" customHeight="1">
      <c r="A99" s="57" t="s">
        <v>161</v>
      </c>
      <c r="B99" s="7"/>
      <c r="C99" s="8"/>
      <c r="D99" s="8"/>
      <c r="E99" s="8" t="s">
        <v>150</v>
      </c>
      <c r="F99" s="8" t="s">
        <v>8</v>
      </c>
      <c r="G99" s="73">
        <f>G100</f>
        <v>1095000</v>
      </c>
      <c r="H99" s="73">
        <f>H100</f>
        <v>0</v>
      </c>
      <c r="I99" s="73">
        <f>I100</f>
        <v>0</v>
      </c>
    </row>
    <row r="100" spans="1:9" ht="30">
      <c r="A100" s="9" t="s">
        <v>41</v>
      </c>
      <c r="B100" s="10"/>
      <c r="C100" s="11"/>
      <c r="D100" s="11"/>
      <c r="E100" s="11"/>
      <c r="F100" s="11" t="s">
        <v>10</v>
      </c>
      <c r="G100" s="73">
        <v>1095000</v>
      </c>
      <c r="H100" s="73">
        <v>0</v>
      </c>
      <c r="I100" s="73">
        <v>0</v>
      </c>
    </row>
    <row r="101" spans="1:9" ht="75">
      <c r="A101" s="57" t="s">
        <v>162</v>
      </c>
      <c r="B101" s="7"/>
      <c r="C101" s="8"/>
      <c r="D101" s="8"/>
      <c r="E101" s="8" t="s">
        <v>151</v>
      </c>
      <c r="F101" s="8" t="s">
        <v>8</v>
      </c>
      <c r="G101" s="73">
        <f>G102</f>
        <v>405000</v>
      </c>
      <c r="H101" s="73">
        <f>H102</f>
        <v>0</v>
      </c>
      <c r="I101" s="73">
        <f>I102</f>
        <v>0</v>
      </c>
    </row>
    <row r="102" spans="1:9" ht="30">
      <c r="A102" s="9" t="s">
        <v>41</v>
      </c>
      <c r="B102" s="10"/>
      <c r="C102" s="11"/>
      <c r="D102" s="11"/>
      <c r="E102" s="11"/>
      <c r="F102" s="11" t="s">
        <v>10</v>
      </c>
      <c r="G102" s="73">
        <v>405000</v>
      </c>
      <c r="H102" s="73">
        <v>0</v>
      </c>
      <c r="I102" s="73">
        <v>0</v>
      </c>
    </row>
    <row r="103" spans="1:9" ht="59.25" customHeight="1">
      <c r="A103" s="31" t="s">
        <v>198</v>
      </c>
      <c r="B103" s="13"/>
      <c r="C103" s="14"/>
      <c r="D103" s="14"/>
      <c r="E103" s="14" t="s">
        <v>199</v>
      </c>
      <c r="F103" s="14" t="s">
        <v>8</v>
      </c>
      <c r="G103" s="75">
        <f>G104</f>
        <v>5000</v>
      </c>
      <c r="H103" s="75">
        <f>H104</f>
        <v>5500</v>
      </c>
      <c r="I103" s="75">
        <f>I104</f>
        <v>1690365.38</v>
      </c>
    </row>
    <row r="104" spans="1:9" ht="30">
      <c r="A104" s="9" t="s">
        <v>41</v>
      </c>
      <c r="B104" s="10"/>
      <c r="C104" s="11"/>
      <c r="D104" s="11"/>
      <c r="E104" s="11"/>
      <c r="F104" s="11" t="s">
        <v>10</v>
      </c>
      <c r="G104" s="73">
        <v>5000</v>
      </c>
      <c r="H104" s="73">
        <v>5500</v>
      </c>
      <c r="I104" s="73">
        <v>1690365.38</v>
      </c>
    </row>
    <row r="105" spans="1:9" ht="50.25" customHeight="1">
      <c r="A105" s="66" t="s">
        <v>135</v>
      </c>
      <c r="B105" s="30"/>
      <c r="C105" s="5"/>
      <c r="D105" s="5"/>
      <c r="E105" s="5" t="s">
        <v>136</v>
      </c>
      <c r="F105" s="5" t="s">
        <v>8</v>
      </c>
      <c r="G105" s="72">
        <f>G106</f>
        <v>85000</v>
      </c>
      <c r="H105" s="72">
        <f>H106</f>
        <v>0</v>
      </c>
      <c r="I105" s="72">
        <f>I106</f>
        <v>0</v>
      </c>
    </row>
    <row r="106" spans="1:9" ht="62.25" customHeight="1">
      <c r="A106" s="56" t="s">
        <v>137</v>
      </c>
      <c r="B106" s="13"/>
      <c r="C106" s="14"/>
      <c r="D106" s="14"/>
      <c r="E106" s="13" t="s">
        <v>136</v>
      </c>
      <c r="F106" s="14" t="s">
        <v>8</v>
      </c>
      <c r="G106" s="75">
        <f>G107+G109+G111+G113</f>
        <v>85000</v>
      </c>
      <c r="H106" s="75">
        <f>H107+H109+H111+H113</f>
        <v>0</v>
      </c>
      <c r="I106" s="75">
        <f>I107+I109+I111+I113</f>
        <v>0</v>
      </c>
    </row>
    <row r="107" spans="1:9" ht="45">
      <c r="A107" s="57" t="s">
        <v>138</v>
      </c>
      <c r="B107" s="7"/>
      <c r="C107" s="8"/>
      <c r="D107" s="8"/>
      <c r="E107" s="8" t="s">
        <v>139</v>
      </c>
      <c r="F107" s="8" t="s">
        <v>8</v>
      </c>
      <c r="G107" s="74">
        <f>G108</f>
        <v>10000</v>
      </c>
      <c r="H107" s="74">
        <f>H108</f>
        <v>0</v>
      </c>
      <c r="I107" s="74">
        <f>I108</f>
        <v>0</v>
      </c>
    </row>
    <row r="108" spans="1:9" ht="30">
      <c r="A108" s="9" t="s">
        <v>41</v>
      </c>
      <c r="B108" s="10"/>
      <c r="C108" s="11"/>
      <c r="D108" s="11"/>
      <c r="E108" s="11"/>
      <c r="F108" s="11" t="s">
        <v>10</v>
      </c>
      <c r="G108" s="73">
        <v>10000</v>
      </c>
      <c r="H108" s="73">
        <v>0</v>
      </c>
      <c r="I108" s="73">
        <v>0</v>
      </c>
    </row>
    <row r="109" spans="1:9" ht="45">
      <c r="A109" s="57" t="s">
        <v>140</v>
      </c>
      <c r="B109" s="7"/>
      <c r="C109" s="8"/>
      <c r="D109" s="8"/>
      <c r="E109" s="8" t="s">
        <v>141</v>
      </c>
      <c r="F109" s="8" t="s">
        <v>8</v>
      </c>
      <c r="G109" s="74">
        <f>G110</f>
        <v>15000</v>
      </c>
      <c r="H109" s="74">
        <f>H110</f>
        <v>0</v>
      </c>
      <c r="I109" s="74">
        <f>I110</f>
        <v>0</v>
      </c>
    </row>
    <row r="110" spans="1:9" ht="30">
      <c r="A110" s="9" t="s">
        <v>41</v>
      </c>
      <c r="B110" s="10"/>
      <c r="C110" s="11"/>
      <c r="D110" s="11"/>
      <c r="E110" s="11"/>
      <c r="F110" s="11" t="s">
        <v>10</v>
      </c>
      <c r="G110" s="73">
        <v>15000</v>
      </c>
      <c r="H110" s="73">
        <v>0</v>
      </c>
      <c r="I110" s="73">
        <v>0</v>
      </c>
    </row>
    <row r="111" spans="1:9" ht="45">
      <c r="A111" s="57" t="s">
        <v>163</v>
      </c>
      <c r="B111" s="7"/>
      <c r="C111" s="8"/>
      <c r="D111" s="8"/>
      <c r="E111" s="8" t="s">
        <v>142</v>
      </c>
      <c r="F111" s="8" t="s">
        <v>8</v>
      </c>
      <c r="G111" s="74">
        <f>G112</f>
        <v>50000</v>
      </c>
      <c r="H111" s="74">
        <f>H112</f>
        <v>0</v>
      </c>
      <c r="I111" s="74">
        <f>I112</f>
        <v>0</v>
      </c>
    </row>
    <row r="112" spans="1:9" ht="30">
      <c r="A112" s="9" t="s">
        <v>41</v>
      </c>
      <c r="B112" s="10"/>
      <c r="C112" s="11"/>
      <c r="D112" s="11"/>
      <c r="E112" s="11"/>
      <c r="F112" s="11" t="s">
        <v>10</v>
      </c>
      <c r="G112" s="73">
        <v>50000</v>
      </c>
      <c r="H112" s="73">
        <v>0</v>
      </c>
      <c r="I112" s="73">
        <v>0</v>
      </c>
    </row>
    <row r="113" spans="1:9" ht="30">
      <c r="A113" s="57" t="s">
        <v>143</v>
      </c>
      <c r="B113" s="7"/>
      <c r="C113" s="8"/>
      <c r="D113" s="8"/>
      <c r="E113" s="8" t="s">
        <v>144</v>
      </c>
      <c r="F113" s="8" t="s">
        <v>8</v>
      </c>
      <c r="G113" s="74">
        <f>G114</f>
        <v>10000</v>
      </c>
      <c r="H113" s="74">
        <f>H114</f>
        <v>0</v>
      </c>
      <c r="I113" s="74">
        <f>I114</f>
        <v>0</v>
      </c>
    </row>
    <row r="114" spans="1:9" ht="36" customHeight="1">
      <c r="A114" s="9" t="s">
        <v>41</v>
      </c>
      <c r="B114" s="10"/>
      <c r="C114" s="11"/>
      <c r="D114" s="11"/>
      <c r="E114" s="11"/>
      <c r="F114" s="11" t="s">
        <v>10</v>
      </c>
      <c r="G114" s="73">
        <v>10000</v>
      </c>
      <c r="H114" s="73">
        <v>0</v>
      </c>
      <c r="I114" s="73">
        <v>0</v>
      </c>
    </row>
    <row r="115" spans="1:9" ht="64.5" customHeight="1">
      <c r="A115" s="31" t="s">
        <v>200</v>
      </c>
      <c r="B115" s="4"/>
      <c r="C115" s="5"/>
      <c r="D115" s="5"/>
      <c r="E115" s="5" t="s">
        <v>45</v>
      </c>
      <c r="F115" s="5" t="s">
        <v>8</v>
      </c>
      <c r="G115" s="72">
        <f aca="true" t="shared" si="9" ref="G115:I116">G116</f>
        <v>59894</v>
      </c>
      <c r="H115" s="72">
        <f t="shared" si="9"/>
        <v>0</v>
      </c>
      <c r="I115" s="72">
        <f t="shared" si="9"/>
        <v>0</v>
      </c>
    </row>
    <row r="116" spans="1:9" ht="91.5" customHeight="1">
      <c r="A116" s="99" t="s">
        <v>274</v>
      </c>
      <c r="B116" s="10"/>
      <c r="C116" s="11"/>
      <c r="D116" s="11"/>
      <c r="E116" s="11" t="s">
        <v>77</v>
      </c>
      <c r="F116" s="11" t="s">
        <v>8</v>
      </c>
      <c r="G116" s="72">
        <f t="shared" si="9"/>
        <v>59894</v>
      </c>
      <c r="H116" s="72">
        <f t="shared" si="9"/>
        <v>0</v>
      </c>
      <c r="I116" s="72">
        <f t="shared" si="9"/>
        <v>0</v>
      </c>
    </row>
    <row r="117" spans="1:9" ht="17.25" customHeight="1">
      <c r="A117" s="9" t="s">
        <v>43</v>
      </c>
      <c r="B117" s="10"/>
      <c r="C117" s="11"/>
      <c r="D117" s="11"/>
      <c r="E117" s="11"/>
      <c r="F117" s="11" t="s">
        <v>20</v>
      </c>
      <c r="G117" s="73">
        <v>59894</v>
      </c>
      <c r="H117" s="73">
        <v>0</v>
      </c>
      <c r="I117" s="73">
        <v>0</v>
      </c>
    </row>
    <row r="118" spans="1:9" ht="30" customHeight="1">
      <c r="A118" s="34" t="s">
        <v>24</v>
      </c>
      <c r="B118" s="30"/>
      <c r="C118" s="6" t="s">
        <v>226</v>
      </c>
      <c r="D118" s="6" t="s">
        <v>218</v>
      </c>
      <c r="E118" s="6" t="s">
        <v>44</v>
      </c>
      <c r="F118" s="6" t="s">
        <v>8</v>
      </c>
      <c r="G118" s="71">
        <f>G119+G142+G126</f>
        <v>4299468.35</v>
      </c>
      <c r="H118" s="71">
        <f>H119+H142+H126</f>
        <v>7237813.74</v>
      </c>
      <c r="I118" s="71">
        <f>I119+I142+I126</f>
        <v>2835101.26</v>
      </c>
    </row>
    <row r="119" spans="1:9" ht="18.75" customHeight="1">
      <c r="A119" s="34" t="s">
        <v>52</v>
      </c>
      <c r="B119" s="30"/>
      <c r="C119" s="6"/>
      <c r="D119" s="6" t="s">
        <v>217</v>
      </c>
      <c r="E119" s="6" t="s">
        <v>44</v>
      </c>
      <c r="F119" s="6" t="s">
        <v>8</v>
      </c>
      <c r="G119" s="71">
        <f>G120+G123</f>
        <v>444809.14</v>
      </c>
      <c r="H119" s="71">
        <f>H120+H123</f>
        <v>445809.14</v>
      </c>
      <c r="I119" s="71">
        <f>I120+I123</f>
        <v>445809.14</v>
      </c>
    </row>
    <row r="120" spans="1:9" ht="91.5" customHeight="1">
      <c r="A120" s="93" t="s">
        <v>277</v>
      </c>
      <c r="B120" s="30"/>
      <c r="C120" s="6"/>
      <c r="D120" s="6"/>
      <c r="E120" s="6" t="s">
        <v>45</v>
      </c>
      <c r="F120" s="6" t="s">
        <v>8</v>
      </c>
      <c r="G120" s="71">
        <f aca="true" t="shared" si="10" ref="G120:I121">G121</f>
        <v>437809.14</v>
      </c>
      <c r="H120" s="71">
        <f t="shared" si="10"/>
        <v>437809.14</v>
      </c>
      <c r="I120" s="71">
        <f t="shared" si="10"/>
        <v>437809.14</v>
      </c>
    </row>
    <row r="121" spans="1:9" ht="63.75" customHeight="1">
      <c r="A121" s="52" t="s">
        <v>145</v>
      </c>
      <c r="B121" s="10"/>
      <c r="C121" s="11"/>
      <c r="D121" s="11"/>
      <c r="E121" s="11" t="s">
        <v>61</v>
      </c>
      <c r="F121" s="11" t="s">
        <v>8</v>
      </c>
      <c r="G121" s="73">
        <f t="shared" si="10"/>
        <v>437809.14</v>
      </c>
      <c r="H121" s="73">
        <f t="shared" si="10"/>
        <v>437809.14</v>
      </c>
      <c r="I121" s="73">
        <f t="shared" si="10"/>
        <v>437809.14</v>
      </c>
    </row>
    <row r="122" spans="1:9" ht="36.75" customHeight="1">
      <c r="A122" s="9" t="s">
        <v>41</v>
      </c>
      <c r="B122" s="10"/>
      <c r="C122" s="11"/>
      <c r="D122" s="11"/>
      <c r="E122" s="11"/>
      <c r="F122" s="11" t="s">
        <v>10</v>
      </c>
      <c r="G122" s="73">
        <v>437809.14</v>
      </c>
      <c r="H122" s="73">
        <v>437809.14</v>
      </c>
      <c r="I122" s="73">
        <v>437809.14</v>
      </c>
    </row>
    <row r="123" spans="1:9" ht="64.5" customHeight="1">
      <c r="A123" s="94" t="s">
        <v>149</v>
      </c>
      <c r="B123" s="4"/>
      <c r="C123" s="5"/>
      <c r="D123" s="5"/>
      <c r="E123" s="5" t="s">
        <v>45</v>
      </c>
      <c r="F123" s="5" t="s">
        <v>8</v>
      </c>
      <c r="G123" s="72">
        <f aca="true" t="shared" si="11" ref="G123:I124">G124</f>
        <v>7000</v>
      </c>
      <c r="H123" s="72">
        <f t="shared" si="11"/>
        <v>8000</v>
      </c>
      <c r="I123" s="72">
        <f t="shared" si="11"/>
        <v>8000</v>
      </c>
    </row>
    <row r="124" spans="1:9" ht="64.5" customHeight="1">
      <c r="A124" s="95" t="s">
        <v>214</v>
      </c>
      <c r="B124" s="4"/>
      <c r="C124" s="5"/>
      <c r="D124" s="5"/>
      <c r="E124" s="11" t="s">
        <v>124</v>
      </c>
      <c r="F124" s="11" t="s">
        <v>8</v>
      </c>
      <c r="G124" s="73">
        <f t="shared" si="11"/>
        <v>7000</v>
      </c>
      <c r="H124" s="73">
        <f t="shared" si="11"/>
        <v>8000</v>
      </c>
      <c r="I124" s="73">
        <f t="shared" si="11"/>
        <v>8000</v>
      </c>
    </row>
    <row r="125" spans="1:9" ht="36.75" customHeight="1">
      <c r="A125" s="9" t="s">
        <v>41</v>
      </c>
      <c r="B125" s="10"/>
      <c r="C125" s="11"/>
      <c r="D125" s="11"/>
      <c r="E125" s="11"/>
      <c r="F125" s="11" t="s">
        <v>10</v>
      </c>
      <c r="G125" s="73">
        <v>7000</v>
      </c>
      <c r="H125" s="73">
        <v>8000</v>
      </c>
      <c r="I125" s="73">
        <v>8000</v>
      </c>
    </row>
    <row r="126" spans="1:9" ht="15">
      <c r="A126" s="34" t="s">
        <v>53</v>
      </c>
      <c r="B126" s="4"/>
      <c r="C126" s="5"/>
      <c r="D126" s="5" t="s">
        <v>224</v>
      </c>
      <c r="E126" s="6" t="s">
        <v>44</v>
      </c>
      <c r="F126" s="6" t="s">
        <v>8</v>
      </c>
      <c r="G126" s="72">
        <f>G127+G134+G138+G140</f>
        <v>1015413.21</v>
      </c>
      <c r="H126" s="72">
        <f>H127+H134+H138+H140</f>
        <v>4375060.21</v>
      </c>
      <c r="I126" s="72">
        <f>I127+I134+I138+I140</f>
        <v>1253081.5899999999</v>
      </c>
    </row>
    <row r="127" spans="1:9" ht="60.75" customHeight="1">
      <c r="A127" s="87" t="s">
        <v>234</v>
      </c>
      <c r="B127" s="4"/>
      <c r="C127" s="5"/>
      <c r="D127" s="5"/>
      <c r="E127" s="4" t="s">
        <v>194</v>
      </c>
      <c r="F127" s="5" t="s">
        <v>8</v>
      </c>
      <c r="G127" s="72">
        <f aca="true" t="shared" si="12" ref="G127:I128">G128</f>
        <v>446647</v>
      </c>
      <c r="H127" s="72">
        <f t="shared" si="12"/>
        <v>3806294</v>
      </c>
      <c r="I127" s="72">
        <f t="shared" si="12"/>
        <v>0</v>
      </c>
    </row>
    <row r="128" spans="1:9" ht="75">
      <c r="A128" s="54" t="s">
        <v>249</v>
      </c>
      <c r="B128" s="4"/>
      <c r="C128" s="5"/>
      <c r="D128" s="5"/>
      <c r="E128" s="13" t="s">
        <v>194</v>
      </c>
      <c r="F128" s="14" t="s">
        <v>8</v>
      </c>
      <c r="G128" s="72">
        <f t="shared" si="12"/>
        <v>446647</v>
      </c>
      <c r="H128" s="72">
        <f t="shared" si="12"/>
        <v>3806294</v>
      </c>
      <c r="I128" s="72">
        <f t="shared" si="12"/>
        <v>0</v>
      </c>
    </row>
    <row r="129" spans="1:9" ht="30">
      <c r="A129" s="54" t="s">
        <v>250</v>
      </c>
      <c r="B129" s="4"/>
      <c r="C129" s="5"/>
      <c r="D129" s="5"/>
      <c r="E129" s="13" t="s">
        <v>257</v>
      </c>
      <c r="F129" s="14" t="s">
        <v>8</v>
      </c>
      <c r="G129" s="75">
        <f>G130+G132</f>
        <v>446647</v>
      </c>
      <c r="H129" s="75">
        <f>H130+H132</f>
        <v>3806294</v>
      </c>
      <c r="I129" s="75">
        <f>I130+I132</f>
        <v>0</v>
      </c>
    </row>
    <row r="130" spans="1:9" ht="30">
      <c r="A130" s="80" t="s">
        <v>255</v>
      </c>
      <c r="B130" s="4"/>
      <c r="C130" s="5"/>
      <c r="D130" s="5"/>
      <c r="E130" s="7" t="s">
        <v>258</v>
      </c>
      <c r="F130" s="11" t="s">
        <v>8</v>
      </c>
      <c r="G130" s="74">
        <f>G131</f>
        <v>446647</v>
      </c>
      <c r="H130" s="74">
        <f>H131</f>
        <v>0</v>
      </c>
      <c r="I130" s="74">
        <f>I131</f>
        <v>0</v>
      </c>
    </row>
    <row r="131" spans="1:9" ht="30">
      <c r="A131" s="52" t="s">
        <v>41</v>
      </c>
      <c r="B131" s="4"/>
      <c r="C131" s="5"/>
      <c r="D131" s="5"/>
      <c r="E131" s="6"/>
      <c r="F131" s="11" t="s">
        <v>10</v>
      </c>
      <c r="G131" s="81">
        <v>446647</v>
      </c>
      <c r="H131" s="81">
        <v>0</v>
      </c>
      <c r="I131" s="81">
        <v>0</v>
      </c>
    </row>
    <row r="132" spans="1:9" ht="30">
      <c r="A132" s="80" t="s">
        <v>256</v>
      </c>
      <c r="B132" s="4"/>
      <c r="C132" s="5"/>
      <c r="D132" s="5"/>
      <c r="E132" s="7" t="s">
        <v>259</v>
      </c>
      <c r="F132" s="11" t="s">
        <v>8</v>
      </c>
      <c r="G132" s="74">
        <f>G133</f>
        <v>0</v>
      </c>
      <c r="H132" s="74">
        <f>H133</f>
        <v>3806294</v>
      </c>
      <c r="I132" s="74">
        <f>I133</f>
        <v>0</v>
      </c>
    </row>
    <row r="133" spans="1:9" ht="30">
      <c r="A133" s="52" t="s">
        <v>41</v>
      </c>
      <c r="B133" s="4"/>
      <c r="C133" s="5"/>
      <c r="D133" s="5"/>
      <c r="E133" s="6"/>
      <c r="F133" s="11" t="s">
        <v>10</v>
      </c>
      <c r="G133" s="81">
        <v>0</v>
      </c>
      <c r="H133" s="81">
        <v>3806294</v>
      </c>
      <c r="I133" s="81">
        <v>0</v>
      </c>
    </row>
    <row r="134" spans="1:9" ht="85.5">
      <c r="A134" s="31" t="s">
        <v>121</v>
      </c>
      <c r="B134" s="4"/>
      <c r="C134" s="5"/>
      <c r="D134" s="5"/>
      <c r="E134" s="5" t="s">
        <v>68</v>
      </c>
      <c r="F134" s="5" t="s">
        <v>8</v>
      </c>
      <c r="G134" s="72">
        <f aca="true" t="shared" si="13" ref="G134:I136">G135</f>
        <v>469766.21</v>
      </c>
      <c r="H134" s="72">
        <f t="shared" si="13"/>
        <v>469766.21</v>
      </c>
      <c r="I134" s="72">
        <f t="shared" si="13"/>
        <v>469766.2</v>
      </c>
    </row>
    <row r="135" spans="1:9" ht="107.25" customHeight="1">
      <c r="A135" s="56" t="s">
        <v>122</v>
      </c>
      <c r="B135" s="13"/>
      <c r="C135" s="14"/>
      <c r="D135" s="14"/>
      <c r="E135" s="14" t="s">
        <v>68</v>
      </c>
      <c r="F135" s="14" t="s">
        <v>8</v>
      </c>
      <c r="G135" s="75">
        <f t="shared" si="13"/>
        <v>469766.21</v>
      </c>
      <c r="H135" s="75">
        <f t="shared" si="13"/>
        <v>469766.21</v>
      </c>
      <c r="I135" s="75">
        <f t="shared" si="13"/>
        <v>469766.2</v>
      </c>
    </row>
    <row r="136" spans="1:9" ht="105">
      <c r="A136" s="57" t="s">
        <v>84</v>
      </c>
      <c r="B136" s="7"/>
      <c r="C136" s="8"/>
      <c r="D136" s="8"/>
      <c r="E136" s="8" t="s">
        <v>85</v>
      </c>
      <c r="F136" s="8" t="s">
        <v>8</v>
      </c>
      <c r="G136" s="74">
        <f t="shared" si="13"/>
        <v>469766.21</v>
      </c>
      <c r="H136" s="74">
        <f t="shared" si="13"/>
        <v>469766.21</v>
      </c>
      <c r="I136" s="74">
        <f t="shared" si="13"/>
        <v>469766.2</v>
      </c>
    </row>
    <row r="137" spans="1:9" ht="33" customHeight="1">
      <c r="A137" s="9" t="s">
        <v>41</v>
      </c>
      <c r="B137" s="10"/>
      <c r="C137" s="11"/>
      <c r="D137" s="11"/>
      <c r="E137" s="11"/>
      <c r="F137" s="11" t="s">
        <v>10</v>
      </c>
      <c r="G137" s="73">
        <v>469766.21</v>
      </c>
      <c r="H137" s="73">
        <v>469766.21</v>
      </c>
      <c r="I137" s="73">
        <v>469766.2</v>
      </c>
    </row>
    <row r="138" spans="1:9" ht="87" customHeight="1">
      <c r="A138" s="31" t="s">
        <v>278</v>
      </c>
      <c r="B138" s="4"/>
      <c r="C138" s="5"/>
      <c r="D138" s="5"/>
      <c r="E138" s="5" t="s">
        <v>146</v>
      </c>
      <c r="F138" s="5" t="s">
        <v>8</v>
      </c>
      <c r="G138" s="72">
        <f>G139</f>
        <v>99000</v>
      </c>
      <c r="H138" s="72">
        <f>H139</f>
        <v>99000</v>
      </c>
      <c r="I138" s="72">
        <f>I139</f>
        <v>99000</v>
      </c>
    </row>
    <row r="139" spans="1:9" ht="33.75" customHeight="1">
      <c r="A139" s="9" t="s">
        <v>41</v>
      </c>
      <c r="B139" s="10"/>
      <c r="C139" s="11"/>
      <c r="D139" s="11"/>
      <c r="E139" s="11"/>
      <c r="F139" s="11" t="s">
        <v>10</v>
      </c>
      <c r="G139" s="73">
        <v>99000</v>
      </c>
      <c r="H139" s="73">
        <v>99000</v>
      </c>
      <c r="I139" s="73">
        <v>99000</v>
      </c>
    </row>
    <row r="140" spans="1:9" ht="47.25" customHeight="1">
      <c r="A140" s="31" t="s">
        <v>212</v>
      </c>
      <c r="B140" s="4"/>
      <c r="C140" s="5"/>
      <c r="D140" s="5"/>
      <c r="E140" s="5" t="s">
        <v>147</v>
      </c>
      <c r="F140" s="5" t="s">
        <v>8</v>
      </c>
      <c r="G140" s="72">
        <f>G141</f>
        <v>0</v>
      </c>
      <c r="H140" s="72">
        <f>H141</f>
        <v>0</v>
      </c>
      <c r="I140" s="72">
        <f>I141</f>
        <v>684315.39</v>
      </c>
    </row>
    <row r="141" spans="1:9" ht="32.25" customHeight="1">
      <c r="A141" s="9" t="s">
        <v>41</v>
      </c>
      <c r="B141" s="10"/>
      <c r="C141" s="11"/>
      <c r="D141" s="11"/>
      <c r="E141" s="11"/>
      <c r="F141" s="11" t="s">
        <v>10</v>
      </c>
      <c r="G141" s="73">
        <v>0</v>
      </c>
      <c r="H141" s="73">
        <v>0</v>
      </c>
      <c r="I141" s="73">
        <v>684315.39</v>
      </c>
    </row>
    <row r="142" spans="1:9" ht="15">
      <c r="A142" s="35" t="s">
        <v>54</v>
      </c>
      <c r="B142" s="4"/>
      <c r="C142" s="5"/>
      <c r="D142" s="5" t="s">
        <v>219</v>
      </c>
      <c r="E142" s="6" t="s">
        <v>44</v>
      </c>
      <c r="F142" s="6" t="s">
        <v>8</v>
      </c>
      <c r="G142" s="72">
        <f>G143+G165+G177</f>
        <v>2839246</v>
      </c>
      <c r="H142" s="72">
        <f>H143+H165+H177</f>
        <v>2416944.39</v>
      </c>
      <c r="I142" s="72">
        <f>I143+I165+I177</f>
        <v>1136210.53</v>
      </c>
    </row>
    <row r="143" spans="1:9" ht="57">
      <c r="A143" s="31" t="s">
        <v>184</v>
      </c>
      <c r="B143" s="4"/>
      <c r="C143" s="5"/>
      <c r="D143" s="5"/>
      <c r="E143" s="5" t="s">
        <v>69</v>
      </c>
      <c r="F143" s="5" t="s">
        <v>8</v>
      </c>
      <c r="G143" s="72">
        <f>G144</f>
        <v>1065478</v>
      </c>
      <c r="H143" s="72">
        <f>H144</f>
        <v>629344.86</v>
      </c>
      <c r="I143" s="72">
        <f>I144</f>
        <v>0</v>
      </c>
    </row>
    <row r="144" spans="1:9" ht="60">
      <c r="A144" s="67" t="s">
        <v>189</v>
      </c>
      <c r="B144" s="13"/>
      <c r="C144" s="14"/>
      <c r="D144" s="14"/>
      <c r="E144" s="14" t="s">
        <v>69</v>
      </c>
      <c r="F144" s="14" t="s">
        <v>8</v>
      </c>
      <c r="G144" s="75">
        <f>G145+G147+G149+G151+G153+G155+G157+G159+G161+G163</f>
        <v>1065478</v>
      </c>
      <c r="H144" s="75">
        <f>H145+H147+H149+H151+H153+H155+H157+H159+H161+H163</f>
        <v>629344.86</v>
      </c>
      <c r="I144" s="75">
        <f>I145+I147+I149+I151+I153+I155+I157+I159+I161+I163</f>
        <v>0</v>
      </c>
    </row>
    <row r="145" spans="1:9" ht="22.5" customHeight="1">
      <c r="A145" s="57" t="s">
        <v>164</v>
      </c>
      <c r="B145" s="7"/>
      <c r="C145" s="8"/>
      <c r="D145" s="8"/>
      <c r="E145" s="8" t="s">
        <v>172</v>
      </c>
      <c r="F145" s="8" t="s">
        <v>8</v>
      </c>
      <c r="G145" s="74">
        <f>G146</f>
        <v>195478</v>
      </c>
      <c r="H145" s="74">
        <f>H146</f>
        <v>213220</v>
      </c>
      <c r="I145" s="74">
        <f>I146</f>
        <v>0</v>
      </c>
    </row>
    <row r="146" spans="1:9" ht="34.5" customHeight="1">
      <c r="A146" s="9" t="s">
        <v>41</v>
      </c>
      <c r="B146" s="10"/>
      <c r="C146" s="11"/>
      <c r="D146" s="11"/>
      <c r="E146" s="11"/>
      <c r="F146" s="11" t="s">
        <v>10</v>
      </c>
      <c r="G146" s="73">
        <v>195478</v>
      </c>
      <c r="H146" s="73">
        <v>213220</v>
      </c>
      <c r="I146" s="73">
        <v>0</v>
      </c>
    </row>
    <row r="147" spans="1:9" ht="61.5" customHeight="1">
      <c r="A147" s="57" t="s">
        <v>165</v>
      </c>
      <c r="B147" s="7"/>
      <c r="C147" s="8"/>
      <c r="D147" s="8"/>
      <c r="E147" s="8" t="s">
        <v>173</v>
      </c>
      <c r="F147" s="8" t="s">
        <v>8</v>
      </c>
      <c r="G147" s="74">
        <f>G148</f>
        <v>100000</v>
      </c>
      <c r="H147" s="74">
        <f>H148</f>
        <v>100000</v>
      </c>
      <c r="I147" s="74">
        <f>I148</f>
        <v>0</v>
      </c>
    </row>
    <row r="148" spans="1:9" ht="36" customHeight="1">
      <c r="A148" s="9" t="s">
        <v>41</v>
      </c>
      <c r="B148" s="10"/>
      <c r="C148" s="11"/>
      <c r="D148" s="11"/>
      <c r="E148" s="11"/>
      <c r="F148" s="11" t="s">
        <v>10</v>
      </c>
      <c r="G148" s="73">
        <v>100000</v>
      </c>
      <c r="H148" s="73">
        <v>100000</v>
      </c>
      <c r="I148" s="73">
        <v>0</v>
      </c>
    </row>
    <row r="149" spans="1:9" ht="30">
      <c r="A149" s="57" t="s">
        <v>166</v>
      </c>
      <c r="B149" s="7"/>
      <c r="C149" s="8"/>
      <c r="D149" s="8"/>
      <c r="E149" s="8" t="s">
        <v>174</v>
      </c>
      <c r="F149" s="8" t="s">
        <v>8</v>
      </c>
      <c r="G149" s="74">
        <f>G150</f>
        <v>6124.86</v>
      </c>
      <c r="H149" s="74">
        <f>H150</f>
        <v>6124.86</v>
      </c>
      <c r="I149" s="74">
        <f>I150</f>
        <v>0</v>
      </c>
    </row>
    <row r="150" spans="1:11" s="2" customFormat="1" ht="33.75" customHeight="1">
      <c r="A150" s="9" t="s">
        <v>41</v>
      </c>
      <c r="B150" s="10"/>
      <c r="C150" s="11"/>
      <c r="D150" s="11"/>
      <c r="E150" s="11"/>
      <c r="F150" s="11" t="s">
        <v>10</v>
      </c>
      <c r="G150" s="76">
        <v>6124.86</v>
      </c>
      <c r="H150" s="76">
        <v>6124.86</v>
      </c>
      <c r="I150" s="76">
        <v>0</v>
      </c>
      <c r="J150" s="63"/>
      <c r="K150" s="63"/>
    </row>
    <row r="151" spans="1:9" ht="30">
      <c r="A151" s="57" t="s">
        <v>167</v>
      </c>
      <c r="B151" s="7"/>
      <c r="C151" s="8"/>
      <c r="D151" s="8"/>
      <c r="E151" s="8" t="s">
        <v>175</v>
      </c>
      <c r="F151" s="8" t="s">
        <v>8</v>
      </c>
      <c r="G151" s="74">
        <f>G152</f>
        <v>77875.14</v>
      </c>
      <c r="H151" s="74">
        <f>H152</f>
        <v>10000</v>
      </c>
      <c r="I151" s="74">
        <f>I152</f>
        <v>0</v>
      </c>
    </row>
    <row r="152" spans="1:9" ht="33" customHeight="1">
      <c r="A152" s="9" t="s">
        <v>41</v>
      </c>
      <c r="B152" s="10"/>
      <c r="C152" s="11"/>
      <c r="D152" s="11"/>
      <c r="E152" s="11"/>
      <c r="F152" s="11" t="s">
        <v>10</v>
      </c>
      <c r="G152" s="73">
        <v>77875.14</v>
      </c>
      <c r="H152" s="73">
        <v>10000</v>
      </c>
      <c r="I152" s="73">
        <v>0</v>
      </c>
    </row>
    <row r="153" spans="1:9" ht="32.25" customHeight="1">
      <c r="A153" s="57" t="s">
        <v>168</v>
      </c>
      <c r="B153" s="7"/>
      <c r="C153" s="8"/>
      <c r="D153" s="8"/>
      <c r="E153" s="8" t="s">
        <v>176</v>
      </c>
      <c r="F153" s="8" t="s">
        <v>8</v>
      </c>
      <c r="G153" s="74">
        <f>G154</f>
        <v>0</v>
      </c>
      <c r="H153" s="74">
        <f>H154</f>
        <v>0</v>
      </c>
      <c r="I153" s="74">
        <f>I154</f>
        <v>0</v>
      </c>
    </row>
    <row r="154" spans="1:9" ht="28.5" customHeight="1">
      <c r="A154" s="9" t="s">
        <v>41</v>
      </c>
      <c r="B154" s="10"/>
      <c r="C154" s="11"/>
      <c r="D154" s="11"/>
      <c r="E154" s="11"/>
      <c r="F154" s="11" t="s">
        <v>10</v>
      </c>
      <c r="G154" s="73">
        <v>0</v>
      </c>
      <c r="H154" s="73">
        <v>0</v>
      </c>
      <c r="I154" s="73">
        <v>0</v>
      </c>
    </row>
    <row r="155" spans="1:9" ht="31.5" customHeight="1">
      <c r="A155" s="57" t="s">
        <v>197</v>
      </c>
      <c r="B155" s="7"/>
      <c r="C155" s="8"/>
      <c r="D155" s="8"/>
      <c r="E155" s="8" t="s">
        <v>177</v>
      </c>
      <c r="F155" s="8" t="s">
        <v>8</v>
      </c>
      <c r="G155" s="74">
        <f>G156</f>
        <v>100000</v>
      </c>
      <c r="H155" s="74">
        <f>H156</f>
        <v>25000</v>
      </c>
      <c r="I155" s="74">
        <f>I156</f>
        <v>0</v>
      </c>
    </row>
    <row r="156" spans="1:9" ht="34.5" customHeight="1">
      <c r="A156" s="9" t="s">
        <v>41</v>
      </c>
      <c r="B156" s="10"/>
      <c r="C156" s="11"/>
      <c r="D156" s="11"/>
      <c r="E156" s="11"/>
      <c r="F156" s="11" t="s">
        <v>10</v>
      </c>
      <c r="G156" s="73">
        <v>100000</v>
      </c>
      <c r="H156" s="73">
        <v>25000</v>
      </c>
      <c r="I156" s="73">
        <v>0</v>
      </c>
    </row>
    <row r="157" spans="1:9" ht="33.75" customHeight="1">
      <c r="A157" s="57" t="s">
        <v>169</v>
      </c>
      <c r="B157" s="7"/>
      <c r="C157" s="8"/>
      <c r="D157" s="8"/>
      <c r="E157" s="8" t="s">
        <v>178</v>
      </c>
      <c r="F157" s="8" t="s">
        <v>8</v>
      </c>
      <c r="G157" s="74">
        <f>G158</f>
        <v>560000</v>
      </c>
      <c r="H157" s="74">
        <f>H158</f>
        <v>240000</v>
      </c>
      <c r="I157" s="74">
        <f>I158</f>
        <v>0</v>
      </c>
    </row>
    <row r="158" spans="1:9" ht="33.75" customHeight="1">
      <c r="A158" s="9" t="s">
        <v>41</v>
      </c>
      <c r="B158" s="10"/>
      <c r="C158" s="11"/>
      <c r="D158" s="11"/>
      <c r="E158" s="11"/>
      <c r="F158" s="11" t="s">
        <v>10</v>
      </c>
      <c r="G158" s="73">
        <v>560000</v>
      </c>
      <c r="H158" s="73">
        <v>240000</v>
      </c>
      <c r="I158" s="73">
        <v>0</v>
      </c>
    </row>
    <row r="159" spans="1:9" ht="35.25" customHeight="1">
      <c r="A159" s="57" t="s">
        <v>170</v>
      </c>
      <c r="B159" s="7"/>
      <c r="C159" s="8"/>
      <c r="D159" s="8"/>
      <c r="E159" s="8" t="s">
        <v>179</v>
      </c>
      <c r="F159" s="8" t="s">
        <v>8</v>
      </c>
      <c r="G159" s="74">
        <f>G160</f>
        <v>5000</v>
      </c>
      <c r="H159" s="74">
        <f>H160</f>
        <v>10000</v>
      </c>
      <c r="I159" s="74">
        <f>I160</f>
        <v>0</v>
      </c>
    </row>
    <row r="160" spans="1:11" s="2" customFormat="1" ht="32.25" customHeight="1">
      <c r="A160" s="9" t="s">
        <v>41</v>
      </c>
      <c r="B160" s="10"/>
      <c r="C160" s="11"/>
      <c r="D160" s="11"/>
      <c r="E160" s="11"/>
      <c r="F160" s="11" t="s">
        <v>10</v>
      </c>
      <c r="G160" s="73">
        <v>5000</v>
      </c>
      <c r="H160" s="73">
        <v>10000</v>
      </c>
      <c r="I160" s="73">
        <v>0</v>
      </c>
      <c r="J160" s="63"/>
      <c r="K160" s="63"/>
    </row>
    <row r="161" spans="1:9" ht="45.75" customHeight="1">
      <c r="A161" s="57" t="s">
        <v>171</v>
      </c>
      <c r="B161" s="7"/>
      <c r="C161" s="8"/>
      <c r="D161" s="8"/>
      <c r="E161" s="8" t="s">
        <v>280</v>
      </c>
      <c r="F161" s="8" t="s">
        <v>8</v>
      </c>
      <c r="G161" s="74">
        <f>G162</f>
        <v>11000</v>
      </c>
      <c r="H161" s="74">
        <f>H162</f>
        <v>15000</v>
      </c>
      <c r="I161" s="74">
        <f>I162</f>
        <v>0</v>
      </c>
    </row>
    <row r="162" spans="1:9" ht="35.25" customHeight="1">
      <c r="A162" s="9" t="s">
        <v>41</v>
      </c>
      <c r="B162" s="10"/>
      <c r="C162" s="11"/>
      <c r="D162" s="11"/>
      <c r="E162" s="11"/>
      <c r="F162" s="11" t="s">
        <v>10</v>
      </c>
      <c r="G162" s="73">
        <v>11000</v>
      </c>
      <c r="H162" s="73">
        <v>15000</v>
      </c>
      <c r="I162" s="73">
        <v>0</v>
      </c>
    </row>
    <row r="163" spans="1:9" ht="35.25" customHeight="1">
      <c r="A163" s="57" t="s">
        <v>180</v>
      </c>
      <c r="B163" s="7"/>
      <c r="C163" s="8"/>
      <c r="D163" s="8"/>
      <c r="E163" s="8" t="s">
        <v>281</v>
      </c>
      <c r="F163" s="8" t="s">
        <v>8</v>
      </c>
      <c r="G163" s="74">
        <f>G164</f>
        <v>10000</v>
      </c>
      <c r="H163" s="74">
        <f>H164</f>
        <v>10000</v>
      </c>
      <c r="I163" s="74">
        <f>I164</f>
        <v>0</v>
      </c>
    </row>
    <row r="164" spans="1:9" ht="35.25" customHeight="1">
      <c r="A164" s="9" t="s">
        <v>41</v>
      </c>
      <c r="B164" s="10"/>
      <c r="C164" s="11"/>
      <c r="D164" s="11"/>
      <c r="E164" s="11"/>
      <c r="F164" s="11" t="s">
        <v>10</v>
      </c>
      <c r="G164" s="73">
        <v>10000</v>
      </c>
      <c r="H164" s="73">
        <v>10000</v>
      </c>
      <c r="I164" s="73">
        <v>0</v>
      </c>
    </row>
    <row r="165" spans="1:9" ht="61.5" customHeight="1">
      <c r="A165" s="31" t="s">
        <v>232</v>
      </c>
      <c r="B165" s="4"/>
      <c r="C165" s="5"/>
      <c r="D165" s="5"/>
      <c r="E165" s="5" t="s">
        <v>104</v>
      </c>
      <c r="F165" s="5" t="s">
        <v>8</v>
      </c>
      <c r="G165" s="72">
        <f>G166</f>
        <v>1773768</v>
      </c>
      <c r="H165" s="72">
        <f>H166</f>
        <v>826210.53</v>
      </c>
      <c r="I165" s="72">
        <f>I166</f>
        <v>826210.53</v>
      </c>
    </row>
    <row r="166" spans="1:9" ht="78" customHeight="1">
      <c r="A166" s="56" t="s">
        <v>233</v>
      </c>
      <c r="B166" s="13"/>
      <c r="C166" s="14"/>
      <c r="D166" s="14"/>
      <c r="E166" s="13" t="s">
        <v>104</v>
      </c>
      <c r="F166" s="14" t="s">
        <v>8</v>
      </c>
      <c r="G166" s="75">
        <f>G167+G169+G171+G173+G175</f>
        <v>1773768</v>
      </c>
      <c r="H166" s="75">
        <f>H167+H169+H171+H173+H175</f>
        <v>826210.53</v>
      </c>
      <c r="I166" s="75">
        <f>I167+I169+I171+I173+I175</f>
        <v>826210.53</v>
      </c>
    </row>
    <row r="167" spans="1:9" ht="156.75" customHeight="1">
      <c r="A167" s="56" t="s">
        <v>201</v>
      </c>
      <c r="B167" s="7"/>
      <c r="C167" s="8"/>
      <c r="D167" s="8"/>
      <c r="E167" s="8" t="s">
        <v>148</v>
      </c>
      <c r="F167" s="8" t="s">
        <v>8</v>
      </c>
      <c r="G167" s="74">
        <f>G168</f>
        <v>737744.06</v>
      </c>
      <c r="H167" s="74">
        <f>H168</f>
        <v>769202.03</v>
      </c>
      <c r="I167" s="74">
        <f>I168</f>
        <v>769202.03</v>
      </c>
    </row>
    <row r="168" spans="1:9" ht="34.5" customHeight="1">
      <c r="A168" s="9" t="s">
        <v>41</v>
      </c>
      <c r="B168" s="10"/>
      <c r="C168" s="11"/>
      <c r="D168" s="11"/>
      <c r="E168" s="11"/>
      <c r="F168" s="11" t="s">
        <v>10</v>
      </c>
      <c r="G168" s="73">
        <v>737744.06</v>
      </c>
      <c r="H168" s="73">
        <v>769202.03</v>
      </c>
      <c r="I168" s="73">
        <v>769202.03</v>
      </c>
    </row>
    <row r="169" spans="1:9" ht="156" customHeight="1">
      <c r="A169" s="56" t="s">
        <v>209</v>
      </c>
      <c r="B169" s="7"/>
      <c r="C169" s="8"/>
      <c r="D169" s="8"/>
      <c r="E169" s="8" t="s">
        <v>148</v>
      </c>
      <c r="F169" s="8" t="s">
        <v>8</v>
      </c>
      <c r="G169" s="74">
        <f>G170</f>
        <v>15055.94</v>
      </c>
      <c r="H169" s="74">
        <f>H170</f>
        <v>15697.97</v>
      </c>
      <c r="I169" s="74">
        <f>I170</f>
        <v>15697.97</v>
      </c>
    </row>
    <row r="170" spans="1:9" ht="33" customHeight="1">
      <c r="A170" s="9" t="s">
        <v>41</v>
      </c>
      <c r="B170" s="10"/>
      <c r="C170" s="11"/>
      <c r="D170" s="11"/>
      <c r="E170" s="11"/>
      <c r="F170" s="11" t="s">
        <v>10</v>
      </c>
      <c r="G170" s="73">
        <v>15055.94</v>
      </c>
      <c r="H170" s="73">
        <v>15697.97</v>
      </c>
      <c r="I170" s="73">
        <v>15697.97</v>
      </c>
    </row>
    <row r="171" spans="1:9" ht="156" customHeight="1">
      <c r="A171" s="56" t="s">
        <v>202</v>
      </c>
      <c r="B171" s="7"/>
      <c r="C171" s="8"/>
      <c r="D171" s="8"/>
      <c r="E171" s="8" t="s">
        <v>203</v>
      </c>
      <c r="F171" s="8" t="s">
        <v>8</v>
      </c>
      <c r="G171" s="74">
        <f>G172</f>
        <v>0</v>
      </c>
      <c r="H171" s="74">
        <f>H172</f>
        <v>0</v>
      </c>
      <c r="I171" s="74">
        <f>I172</f>
        <v>0</v>
      </c>
    </row>
    <row r="172" spans="1:9" ht="33" customHeight="1">
      <c r="A172" s="9" t="s">
        <v>41</v>
      </c>
      <c r="B172" s="10"/>
      <c r="C172" s="11"/>
      <c r="D172" s="11"/>
      <c r="E172" s="11"/>
      <c r="F172" s="11" t="s">
        <v>10</v>
      </c>
      <c r="G172" s="73">
        <v>0</v>
      </c>
      <c r="H172" s="73">
        <v>0</v>
      </c>
      <c r="I172" s="73">
        <v>0</v>
      </c>
    </row>
    <row r="173" spans="1:9" ht="153" customHeight="1">
      <c r="A173" s="56" t="s">
        <v>204</v>
      </c>
      <c r="B173" s="7"/>
      <c r="C173" s="8"/>
      <c r="D173" s="8"/>
      <c r="E173" s="8" t="s">
        <v>148</v>
      </c>
      <c r="F173" s="8" t="s">
        <v>8</v>
      </c>
      <c r="G173" s="74">
        <f>G174</f>
        <v>1020968</v>
      </c>
      <c r="H173" s="74">
        <f>H174</f>
        <v>41310.53</v>
      </c>
      <c r="I173" s="74">
        <f>I174</f>
        <v>41310.53</v>
      </c>
    </row>
    <row r="174" spans="1:9" ht="33" customHeight="1">
      <c r="A174" s="9" t="s">
        <v>41</v>
      </c>
      <c r="B174" s="10"/>
      <c r="C174" s="11"/>
      <c r="D174" s="11"/>
      <c r="E174" s="11"/>
      <c r="F174" s="11" t="s">
        <v>10</v>
      </c>
      <c r="G174" s="73">
        <v>1020968</v>
      </c>
      <c r="H174" s="73">
        <v>41310.53</v>
      </c>
      <c r="I174" s="73">
        <v>41310.53</v>
      </c>
    </row>
    <row r="175" spans="1:9" ht="152.25" customHeight="1">
      <c r="A175" s="56" t="s">
        <v>205</v>
      </c>
      <c r="B175" s="7"/>
      <c r="C175" s="8"/>
      <c r="D175" s="8"/>
      <c r="E175" s="8" t="s">
        <v>203</v>
      </c>
      <c r="F175" s="8" t="s">
        <v>8</v>
      </c>
      <c r="G175" s="74">
        <f>G176</f>
        <v>0</v>
      </c>
      <c r="H175" s="74">
        <f>H176</f>
        <v>0</v>
      </c>
      <c r="I175" s="74">
        <f>I176</f>
        <v>0</v>
      </c>
    </row>
    <row r="176" spans="1:9" ht="33" customHeight="1">
      <c r="A176" s="9" t="s">
        <v>41</v>
      </c>
      <c r="B176" s="10"/>
      <c r="C176" s="11"/>
      <c r="D176" s="11"/>
      <c r="E176" s="11"/>
      <c r="F176" s="11" t="s">
        <v>10</v>
      </c>
      <c r="G176" s="73">
        <v>0</v>
      </c>
      <c r="H176" s="73">
        <v>0</v>
      </c>
      <c r="I176" s="73">
        <v>0</v>
      </c>
    </row>
    <row r="177" spans="1:9" ht="60" customHeight="1">
      <c r="A177" s="78" t="s">
        <v>234</v>
      </c>
      <c r="B177" s="4"/>
      <c r="C177" s="4"/>
      <c r="D177" s="4"/>
      <c r="E177" s="4" t="s">
        <v>194</v>
      </c>
      <c r="F177" s="4" t="s">
        <v>8</v>
      </c>
      <c r="G177" s="72">
        <f>G178</f>
        <v>0</v>
      </c>
      <c r="H177" s="72">
        <f>H178</f>
        <v>961389</v>
      </c>
      <c r="I177" s="72">
        <f>I178</f>
        <v>310000</v>
      </c>
    </row>
    <row r="178" spans="1:9" ht="75" customHeight="1">
      <c r="A178" s="79" t="s">
        <v>249</v>
      </c>
      <c r="B178" s="13"/>
      <c r="C178" s="13"/>
      <c r="D178" s="13"/>
      <c r="E178" s="13" t="s">
        <v>194</v>
      </c>
      <c r="F178" s="13" t="s">
        <v>8</v>
      </c>
      <c r="G178" s="75">
        <f>G179+G182</f>
        <v>0</v>
      </c>
      <c r="H178" s="75">
        <f>H179+H182</f>
        <v>961389</v>
      </c>
      <c r="I178" s="75">
        <f>I179+I182</f>
        <v>310000</v>
      </c>
    </row>
    <row r="179" spans="1:9" ht="60.75" customHeight="1">
      <c r="A179" s="79" t="s">
        <v>251</v>
      </c>
      <c r="B179" s="4"/>
      <c r="C179" s="5"/>
      <c r="D179" s="5"/>
      <c r="E179" s="13" t="s">
        <v>261</v>
      </c>
      <c r="F179" s="5" t="s">
        <v>8</v>
      </c>
      <c r="G179" s="72">
        <f aca="true" t="shared" si="14" ref="G179:I180">G180</f>
        <v>0</v>
      </c>
      <c r="H179" s="72">
        <f t="shared" si="14"/>
        <v>861389</v>
      </c>
      <c r="I179" s="72">
        <f t="shared" si="14"/>
        <v>0</v>
      </c>
    </row>
    <row r="180" spans="1:9" ht="63" customHeight="1">
      <c r="A180" s="83" t="s">
        <v>260</v>
      </c>
      <c r="B180" s="84"/>
      <c r="C180" s="82"/>
      <c r="D180" s="82"/>
      <c r="E180" s="7" t="s">
        <v>262</v>
      </c>
      <c r="F180" s="8" t="s">
        <v>8</v>
      </c>
      <c r="G180" s="74">
        <f t="shared" si="14"/>
        <v>0</v>
      </c>
      <c r="H180" s="74">
        <f t="shared" si="14"/>
        <v>861389</v>
      </c>
      <c r="I180" s="74">
        <f t="shared" si="14"/>
        <v>0</v>
      </c>
    </row>
    <row r="181" spans="1:9" ht="33" customHeight="1">
      <c r="A181" s="9" t="s">
        <v>41</v>
      </c>
      <c r="B181" s="84"/>
      <c r="C181" s="82"/>
      <c r="D181" s="82"/>
      <c r="E181" s="82"/>
      <c r="F181" s="11" t="s">
        <v>10</v>
      </c>
      <c r="G181" s="81">
        <f>44498-44498</f>
        <v>0</v>
      </c>
      <c r="H181" s="81">
        <v>861389</v>
      </c>
      <c r="I181" s="81">
        <v>0</v>
      </c>
    </row>
    <row r="182" spans="1:9" ht="62.25" customHeight="1">
      <c r="A182" s="79" t="s">
        <v>252</v>
      </c>
      <c r="B182" s="84"/>
      <c r="C182" s="82"/>
      <c r="D182" s="82"/>
      <c r="E182" s="13" t="s">
        <v>263</v>
      </c>
      <c r="F182" s="5" t="s">
        <v>8</v>
      </c>
      <c r="G182" s="86">
        <f>G183+G185+G187+G189+G191</f>
        <v>0</v>
      </c>
      <c r="H182" s="86">
        <f>H183+H185+H187+H189+H191</f>
        <v>100000</v>
      </c>
      <c r="I182" s="86">
        <f>I183+I185+I187+I189+I191</f>
        <v>310000</v>
      </c>
    </row>
    <row r="183" spans="1:9" ht="96.75" customHeight="1">
      <c r="A183" s="83" t="s">
        <v>253</v>
      </c>
      <c r="B183" s="84"/>
      <c r="C183" s="82"/>
      <c r="D183" s="82"/>
      <c r="E183" s="7" t="s">
        <v>264</v>
      </c>
      <c r="F183" s="8" t="s">
        <v>8</v>
      </c>
      <c r="G183" s="74">
        <f>G184</f>
        <v>0</v>
      </c>
      <c r="H183" s="74">
        <f>H184</f>
        <v>100000</v>
      </c>
      <c r="I183" s="74">
        <f>I184</f>
        <v>0</v>
      </c>
    </row>
    <row r="184" spans="1:9" ht="33" customHeight="1">
      <c r="A184" s="9" t="s">
        <v>41</v>
      </c>
      <c r="B184" s="84"/>
      <c r="C184" s="82"/>
      <c r="D184" s="82"/>
      <c r="E184" s="82"/>
      <c r="F184" s="11" t="s">
        <v>10</v>
      </c>
      <c r="G184" s="85">
        <v>0</v>
      </c>
      <c r="H184" s="81">
        <v>100000</v>
      </c>
      <c r="I184" s="81">
        <v>0</v>
      </c>
    </row>
    <row r="185" spans="1:9" ht="33" customHeight="1">
      <c r="A185" s="83" t="s">
        <v>191</v>
      </c>
      <c r="B185" s="84"/>
      <c r="C185" s="82"/>
      <c r="D185" s="82"/>
      <c r="E185" s="7" t="s">
        <v>265</v>
      </c>
      <c r="F185" s="8" t="s">
        <v>8</v>
      </c>
      <c r="G185" s="74">
        <f>G186</f>
        <v>0</v>
      </c>
      <c r="H185" s="74">
        <f>H186</f>
        <v>0</v>
      </c>
      <c r="I185" s="74">
        <f>I186</f>
        <v>310000</v>
      </c>
    </row>
    <row r="186" spans="1:9" ht="33" customHeight="1">
      <c r="A186" s="9" t="s">
        <v>41</v>
      </c>
      <c r="B186" s="84"/>
      <c r="C186" s="82"/>
      <c r="D186" s="82"/>
      <c r="E186" s="82"/>
      <c r="F186" s="11" t="s">
        <v>10</v>
      </c>
      <c r="G186" s="85">
        <v>0</v>
      </c>
      <c r="H186" s="81">
        <f>240000-240000</f>
        <v>0</v>
      </c>
      <c r="I186" s="81">
        <v>310000</v>
      </c>
    </row>
    <row r="187" spans="1:9" ht="93" customHeight="1">
      <c r="A187" s="83" t="s">
        <v>192</v>
      </c>
      <c r="B187" s="84"/>
      <c r="C187" s="82"/>
      <c r="D187" s="82"/>
      <c r="E187" s="7" t="s">
        <v>266</v>
      </c>
      <c r="F187" s="8" t="s">
        <v>8</v>
      </c>
      <c r="G187" s="74">
        <f>G188</f>
        <v>0</v>
      </c>
      <c r="H187" s="74">
        <f>H188</f>
        <v>0</v>
      </c>
      <c r="I187" s="74">
        <f>I188</f>
        <v>0</v>
      </c>
    </row>
    <row r="188" spans="1:9" ht="33" customHeight="1">
      <c r="A188" s="9" t="s">
        <v>41</v>
      </c>
      <c r="B188" s="84"/>
      <c r="C188" s="82"/>
      <c r="D188" s="82"/>
      <c r="E188" s="82"/>
      <c r="F188" s="11" t="s">
        <v>10</v>
      </c>
      <c r="G188" s="85">
        <v>0</v>
      </c>
      <c r="H188" s="81">
        <v>0</v>
      </c>
      <c r="I188" s="81">
        <v>0</v>
      </c>
    </row>
    <row r="189" spans="1:9" ht="141" customHeight="1">
      <c r="A189" s="83" t="s">
        <v>193</v>
      </c>
      <c r="B189" s="84"/>
      <c r="C189" s="82"/>
      <c r="D189" s="82"/>
      <c r="E189" s="7" t="s">
        <v>267</v>
      </c>
      <c r="F189" s="8" t="s">
        <v>8</v>
      </c>
      <c r="G189" s="74">
        <f>G190</f>
        <v>0</v>
      </c>
      <c r="H189" s="74">
        <f>H190</f>
        <v>0</v>
      </c>
      <c r="I189" s="74">
        <f>I190</f>
        <v>0</v>
      </c>
    </row>
    <row r="190" spans="1:9" ht="33" customHeight="1">
      <c r="A190" s="9" t="s">
        <v>41</v>
      </c>
      <c r="B190" s="84"/>
      <c r="C190" s="82"/>
      <c r="D190" s="82"/>
      <c r="E190" s="82"/>
      <c r="F190" s="11" t="s">
        <v>10</v>
      </c>
      <c r="G190" s="85">
        <v>0</v>
      </c>
      <c r="H190" s="85">
        <v>0</v>
      </c>
      <c r="I190" s="85">
        <v>0</v>
      </c>
    </row>
    <row r="191" spans="1:9" ht="35.25" customHeight="1">
      <c r="A191" s="83" t="s">
        <v>254</v>
      </c>
      <c r="B191" s="84"/>
      <c r="C191" s="82"/>
      <c r="D191" s="82"/>
      <c r="E191" s="7" t="s">
        <v>268</v>
      </c>
      <c r="F191" s="8" t="s">
        <v>8</v>
      </c>
      <c r="G191" s="74">
        <f>G192</f>
        <v>0</v>
      </c>
      <c r="H191" s="74">
        <f>H192</f>
        <v>0</v>
      </c>
      <c r="I191" s="74">
        <f>I192</f>
        <v>0</v>
      </c>
    </row>
    <row r="192" spans="1:9" ht="33" customHeight="1">
      <c r="A192" s="9" t="s">
        <v>41</v>
      </c>
      <c r="B192" s="84"/>
      <c r="C192" s="82"/>
      <c r="D192" s="82"/>
      <c r="E192" s="82"/>
      <c r="F192" s="11" t="s">
        <v>10</v>
      </c>
      <c r="G192" s="85">
        <v>0</v>
      </c>
      <c r="H192" s="81">
        <v>0</v>
      </c>
      <c r="I192" s="81">
        <v>0</v>
      </c>
    </row>
    <row r="193" spans="1:9" ht="18" customHeight="1">
      <c r="A193" s="3" t="s">
        <v>91</v>
      </c>
      <c r="B193" s="4"/>
      <c r="C193" s="5" t="s">
        <v>221</v>
      </c>
      <c r="D193" s="5" t="s">
        <v>218</v>
      </c>
      <c r="E193" s="6" t="s">
        <v>44</v>
      </c>
      <c r="F193" s="6" t="s">
        <v>8</v>
      </c>
      <c r="G193" s="72">
        <f>G194</f>
        <v>20000</v>
      </c>
      <c r="H193" s="72">
        <f aca="true" t="shared" si="15" ref="H193:I196">H194</f>
        <v>20000</v>
      </c>
      <c r="I193" s="72">
        <f t="shared" si="15"/>
        <v>0</v>
      </c>
    </row>
    <row r="194" spans="1:9" ht="35.25" customHeight="1">
      <c r="A194" s="64" t="s">
        <v>92</v>
      </c>
      <c r="B194" s="4"/>
      <c r="C194" s="5"/>
      <c r="D194" s="5" t="s">
        <v>226</v>
      </c>
      <c r="E194" s="5" t="s">
        <v>69</v>
      </c>
      <c r="F194" s="5" t="s">
        <v>8</v>
      </c>
      <c r="G194" s="72">
        <f>G195</f>
        <v>20000</v>
      </c>
      <c r="H194" s="72">
        <f t="shared" si="15"/>
        <v>20000</v>
      </c>
      <c r="I194" s="72">
        <f t="shared" si="15"/>
        <v>0</v>
      </c>
    </row>
    <row r="195" spans="1:9" ht="57.75" customHeight="1">
      <c r="A195" s="64" t="s">
        <v>189</v>
      </c>
      <c r="B195" s="4"/>
      <c r="C195" s="5"/>
      <c r="D195" s="5"/>
      <c r="E195" s="5" t="s">
        <v>69</v>
      </c>
      <c r="F195" s="5" t="s">
        <v>8</v>
      </c>
      <c r="G195" s="72">
        <f>G196</f>
        <v>20000</v>
      </c>
      <c r="H195" s="72">
        <f t="shared" si="15"/>
        <v>20000</v>
      </c>
      <c r="I195" s="72">
        <f t="shared" si="15"/>
        <v>0</v>
      </c>
    </row>
    <row r="196" spans="1:9" ht="31.5" customHeight="1">
      <c r="A196" s="57" t="s">
        <v>195</v>
      </c>
      <c r="B196" s="7"/>
      <c r="C196" s="8"/>
      <c r="D196" s="8"/>
      <c r="E196" s="8" t="s">
        <v>279</v>
      </c>
      <c r="F196" s="8" t="s">
        <v>8</v>
      </c>
      <c r="G196" s="74">
        <f>G197</f>
        <v>20000</v>
      </c>
      <c r="H196" s="74">
        <f t="shared" si="15"/>
        <v>20000</v>
      </c>
      <c r="I196" s="74">
        <f t="shared" si="15"/>
        <v>0</v>
      </c>
    </row>
    <row r="197" spans="1:9" ht="33.75" customHeight="1">
      <c r="A197" s="9" t="s">
        <v>41</v>
      </c>
      <c r="B197" s="10"/>
      <c r="C197" s="11"/>
      <c r="D197" s="11"/>
      <c r="E197" s="11"/>
      <c r="F197" s="36">
        <v>200</v>
      </c>
      <c r="G197" s="73">
        <v>20000</v>
      </c>
      <c r="H197" s="73">
        <v>20000</v>
      </c>
      <c r="I197" s="73">
        <v>0</v>
      </c>
    </row>
    <row r="198" spans="1:9" ht="15">
      <c r="A198" s="34" t="s">
        <v>56</v>
      </c>
      <c r="B198" s="30"/>
      <c r="C198" s="6" t="s">
        <v>228</v>
      </c>
      <c r="D198" s="6" t="s">
        <v>218</v>
      </c>
      <c r="E198" s="6" t="s">
        <v>44</v>
      </c>
      <c r="F198" s="6" t="s">
        <v>8</v>
      </c>
      <c r="G198" s="71">
        <f>G199+G208</f>
        <v>14797613.94</v>
      </c>
      <c r="H198" s="71">
        <f>H199+H208</f>
        <v>14913079.45</v>
      </c>
      <c r="I198" s="71">
        <f>I199+I208</f>
        <v>19202080</v>
      </c>
    </row>
    <row r="199" spans="1:9" ht="15">
      <c r="A199" s="34" t="s">
        <v>55</v>
      </c>
      <c r="B199" s="4"/>
      <c r="C199" s="5"/>
      <c r="D199" s="5" t="s">
        <v>217</v>
      </c>
      <c r="E199" s="5" t="s">
        <v>44</v>
      </c>
      <c r="F199" s="5" t="s">
        <v>8</v>
      </c>
      <c r="G199" s="71">
        <f>G200</f>
        <v>13722341.45</v>
      </c>
      <c r="H199" s="71">
        <f>H200</f>
        <v>13823780.45</v>
      </c>
      <c r="I199" s="71">
        <f>I200</f>
        <v>17388350</v>
      </c>
    </row>
    <row r="200" spans="1:9" ht="32.25" customHeight="1">
      <c r="A200" s="31" t="s">
        <v>95</v>
      </c>
      <c r="B200" s="4"/>
      <c r="C200" s="5"/>
      <c r="D200" s="5"/>
      <c r="E200" s="5" t="s">
        <v>44</v>
      </c>
      <c r="F200" s="5" t="s">
        <v>8</v>
      </c>
      <c r="G200" s="72">
        <f>G201+G202</f>
        <v>13722341.45</v>
      </c>
      <c r="H200" s="72">
        <f>H201+H202</f>
        <v>13823780.45</v>
      </c>
      <c r="I200" s="72">
        <f>I201+I202</f>
        <v>17388350</v>
      </c>
    </row>
    <row r="201" spans="1:9" ht="44.25" customHeight="1">
      <c r="A201" s="59" t="s">
        <v>93</v>
      </c>
      <c r="B201" s="13"/>
      <c r="C201" s="14"/>
      <c r="D201" s="14"/>
      <c r="E201" s="14" t="s">
        <v>96</v>
      </c>
      <c r="F201" s="14" t="s">
        <v>38</v>
      </c>
      <c r="G201" s="75">
        <v>13602341.45</v>
      </c>
      <c r="H201" s="75">
        <v>13663780.45</v>
      </c>
      <c r="I201" s="75">
        <v>17088350</v>
      </c>
    </row>
    <row r="202" spans="1:9" ht="57.75">
      <c r="A202" s="65" t="s">
        <v>235</v>
      </c>
      <c r="B202" s="4"/>
      <c r="C202" s="5"/>
      <c r="D202" s="5"/>
      <c r="E202" s="5" t="s">
        <v>108</v>
      </c>
      <c r="F202" s="5" t="s">
        <v>8</v>
      </c>
      <c r="G202" s="96">
        <f>G203</f>
        <v>120000</v>
      </c>
      <c r="H202" s="96">
        <f>H203</f>
        <v>160000</v>
      </c>
      <c r="I202" s="96">
        <f>I203</f>
        <v>300000</v>
      </c>
    </row>
    <row r="203" spans="1:9" ht="63.75" customHeight="1">
      <c r="A203" s="59" t="s">
        <v>236</v>
      </c>
      <c r="B203" s="13"/>
      <c r="C203" s="14"/>
      <c r="D203" s="14"/>
      <c r="E203" s="14" t="s">
        <v>108</v>
      </c>
      <c r="F203" s="14" t="s">
        <v>8</v>
      </c>
      <c r="G203" s="75">
        <f>G204+G206</f>
        <v>120000</v>
      </c>
      <c r="H203" s="75">
        <f>H204+H206</f>
        <v>160000</v>
      </c>
      <c r="I203" s="75">
        <f>I204+I206</f>
        <v>300000</v>
      </c>
    </row>
    <row r="204" spans="1:9" ht="78" customHeight="1">
      <c r="A204" s="60" t="s">
        <v>101</v>
      </c>
      <c r="B204" s="7"/>
      <c r="C204" s="8"/>
      <c r="D204" s="8"/>
      <c r="E204" s="8" t="s">
        <v>106</v>
      </c>
      <c r="F204" s="11" t="s">
        <v>8</v>
      </c>
      <c r="G204" s="74">
        <f>G205</f>
        <v>60000</v>
      </c>
      <c r="H204" s="74">
        <f>H205</f>
        <v>80000</v>
      </c>
      <c r="I204" s="74">
        <f>I205</f>
        <v>120000</v>
      </c>
    </row>
    <row r="205" spans="1:9" ht="45">
      <c r="A205" s="61" t="s">
        <v>120</v>
      </c>
      <c r="B205" s="10"/>
      <c r="C205" s="11"/>
      <c r="D205" s="11"/>
      <c r="E205" s="11"/>
      <c r="F205" s="11" t="s">
        <v>38</v>
      </c>
      <c r="G205" s="73">
        <v>60000</v>
      </c>
      <c r="H205" s="73">
        <v>80000</v>
      </c>
      <c r="I205" s="73">
        <v>120000</v>
      </c>
    </row>
    <row r="206" spans="1:9" ht="60.75" customHeight="1">
      <c r="A206" s="60" t="s">
        <v>102</v>
      </c>
      <c r="B206" s="7"/>
      <c r="C206" s="8"/>
      <c r="D206" s="8"/>
      <c r="E206" s="8" t="s">
        <v>107</v>
      </c>
      <c r="F206" s="11" t="s">
        <v>8</v>
      </c>
      <c r="G206" s="74">
        <f>G207</f>
        <v>60000</v>
      </c>
      <c r="H206" s="74">
        <f>H207</f>
        <v>80000</v>
      </c>
      <c r="I206" s="74">
        <f>I207</f>
        <v>180000</v>
      </c>
    </row>
    <row r="207" spans="1:9" ht="45" customHeight="1">
      <c r="A207" s="61" t="s">
        <v>120</v>
      </c>
      <c r="B207" s="10"/>
      <c r="C207" s="11"/>
      <c r="D207" s="11"/>
      <c r="E207" s="11"/>
      <c r="F207" s="11" t="s">
        <v>38</v>
      </c>
      <c r="G207" s="73">
        <v>60000</v>
      </c>
      <c r="H207" s="73">
        <v>80000</v>
      </c>
      <c r="I207" s="73">
        <v>180000</v>
      </c>
    </row>
    <row r="208" spans="1:9" ht="18.75" customHeight="1">
      <c r="A208" s="34" t="s">
        <v>55</v>
      </c>
      <c r="B208" s="4"/>
      <c r="C208" s="5"/>
      <c r="D208" s="5"/>
      <c r="E208" s="5" t="s">
        <v>44</v>
      </c>
      <c r="F208" s="5" t="s">
        <v>8</v>
      </c>
      <c r="G208" s="72">
        <f>G209</f>
        <v>1075272.49</v>
      </c>
      <c r="H208" s="72">
        <f>H209</f>
        <v>1089299</v>
      </c>
      <c r="I208" s="72">
        <f>I209</f>
        <v>1813730</v>
      </c>
    </row>
    <row r="209" spans="1:9" ht="28.5">
      <c r="A209" s="37" t="s">
        <v>97</v>
      </c>
      <c r="B209" s="4"/>
      <c r="C209" s="5"/>
      <c r="D209" s="5"/>
      <c r="E209" s="5" t="s">
        <v>44</v>
      </c>
      <c r="F209" s="5" t="s">
        <v>8</v>
      </c>
      <c r="G209" s="72">
        <f>G210+G211</f>
        <v>1075272.49</v>
      </c>
      <c r="H209" s="72">
        <f>H210+H211</f>
        <v>1089299</v>
      </c>
      <c r="I209" s="72">
        <f>I210+I211</f>
        <v>1813730</v>
      </c>
    </row>
    <row r="210" spans="1:9" ht="50.25" customHeight="1">
      <c r="A210" s="59" t="s">
        <v>93</v>
      </c>
      <c r="B210" s="13"/>
      <c r="C210" s="14"/>
      <c r="D210" s="14"/>
      <c r="E210" s="14" t="s">
        <v>78</v>
      </c>
      <c r="F210" s="14" t="s">
        <v>38</v>
      </c>
      <c r="G210" s="75">
        <v>1040272.49</v>
      </c>
      <c r="H210" s="75">
        <v>1044299</v>
      </c>
      <c r="I210" s="75">
        <v>1758730</v>
      </c>
    </row>
    <row r="211" spans="1:9" ht="65.25" customHeight="1">
      <c r="A211" s="65" t="s">
        <v>237</v>
      </c>
      <c r="B211" s="4"/>
      <c r="C211" s="5"/>
      <c r="D211" s="5"/>
      <c r="E211" s="5" t="s">
        <v>109</v>
      </c>
      <c r="F211" s="5" t="s">
        <v>8</v>
      </c>
      <c r="G211" s="72">
        <f>G212</f>
        <v>35000</v>
      </c>
      <c r="H211" s="72">
        <f>H212</f>
        <v>45000</v>
      </c>
      <c r="I211" s="72">
        <f>I212</f>
        <v>55000</v>
      </c>
    </row>
    <row r="212" spans="1:9" ht="69" customHeight="1">
      <c r="A212" s="59" t="s">
        <v>238</v>
      </c>
      <c r="B212" s="13"/>
      <c r="C212" s="14"/>
      <c r="D212" s="14"/>
      <c r="E212" s="14" t="s">
        <v>109</v>
      </c>
      <c r="F212" s="14" t="s">
        <v>8</v>
      </c>
      <c r="G212" s="75">
        <f>G213+G215</f>
        <v>35000</v>
      </c>
      <c r="H212" s="75">
        <f>H213+H215</f>
        <v>45000</v>
      </c>
      <c r="I212" s="75">
        <f>I213+I215</f>
        <v>55000</v>
      </c>
    </row>
    <row r="213" spans="1:9" ht="46.5" customHeight="1">
      <c r="A213" s="60" t="s">
        <v>282</v>
      </c>
      <c r="B213" s="7"/>
      <c r="C213" s="8"/>
      <c r="D213" s="8"/>
      <c r="E213" s="8" t="s">
        <v>110</v>
      </c>
      <c r="F213" s="11" t="s">
        <v>8</v>
      </c>
      <c r="G213" s="74">
        <f>G214</f>
        <v>5000</v>
      </c>
      <c r="H213" s="74">
        <f>H214</f>
        <v>5000</v>
      </c>
      <c r="I213" s="74">
        <f>I214</f>
        <v>5000</v>
      </c>
    </row>
    <row r="214" spans="1:9" ht="45">
      <c r="A214" s="61" t="s">
        <v>120</v>
      </c>
      <c r="B214" s="10"/>
      <c r="C214" s="11"/>
      <c r="D214" s="11"/>
      <c r="E214" s="11"/>
      <c r="F214" s="11" t="s">
        <v>38</v>
      </c>
      <c r="G214" s="73">
        <v>5000</v>
      </c>
      <c r="H214" s="73">
        <v>5000</v>
      </c>
      <c r="I214" s="73">
        <v>5000</v>
      </c>
    </row>
    <row r="215" spans="1:9" ht="34.5" customHeight="1">
      <c r="A215" s="60" t="s">
        <v>283</v>
      </c>
      <c r="B215" s="7"/>
      <c r="C215" s="8"/>
      <c r="D215" s="8"/>
      <c r="E215" s="8" t="s">
        <v>111</v>
      </c>
      <c r="F215" s="8" t="s">
        <v>8</v>
      </c>
      <c r="G215" s="74">
        <f>G216</f>
        <v>30000</v>
      </c>
      <c r="H215" s="74">
        <f>H216</f>
        <v>40000</v>
      </c>
      <c r="I215" s="74">
        <f>I216</f>
        <v>50000</v>
      </c>
    </row>
    <row r="216" spans="1:9" ht="45">
      <c r="A216" s="61" t="s">
        <v>120</v>
      </c>
      <c r="B216" s="10"/>
      <c r="C216" s="11"/>
      <c r="D216" s="11"/>
      <c r="E216" s="11"/>
      <c r="F216" s="11" t="s">
        <v>38</v>
      </c>
      <c r="G216" s="73">
        <v>30000</v>
      </c>
      <c r="H216" s="73">
        <v>40000</v>
      </c>
      <c r="I216" s="73">
        <v>50000</v>
      </c>
    </row>
    <row r="217" spans="1:9" ht="15">
      <c r="A217" s="34" t="s">
        <v>25</v>
      </c>
      <c r="B217" s="30"/>
      <c r="C217" s="6" t="s">
        <v>229</v>
      </c>
      <c r="D217" s="6" t="s">
        <v>229</v>
      </c>
      <c r="E217" s="6" t="s">
        <v>44</v>
      </c>
      <c r="F217" s="6" t="s">
        <v>8</v>
      </c>
      <c r="G217" s="72">
        <f>G218+G223</f>
        <v>450333.28</v>
      </c>
      <c r="H217" s="72">
        <f>H218+H223</f>
        <v>164324.78</v>
      </c>
      <c r="I217" s="72">
        <f>I218+I223</f>
        <v>61960.28</v>
      </c>
    </row>
    <row r="218" spans="1:9" ht="15">
      <c r="A218" s="31" t="s">
        <v>26</v>
      </c>
      <c r="B218" s="30"/>
      <c r="C218" s="5"/>
      <c r="D218" s="5" t="s">
        <v>217</v>
      </c>
      <c r="E218" s="5" t="s">
        <v>45</v>
      </c>
      <c r="F218" s="5" t="s">
        <v>8</v>
      </c>
      <c r="G218" s="72">
        <f aca="true" t="shared" si="16" ref="G218:I221">G219</f>
        <v>61960.28</v>
      </c>
      <c r="H218" s="72">
        <f t="shared" si="16"/>
        <v>61960.28</v>
      </c>
      <c r="I218" s="72">
        <f t="shared" si="16"/>
        <v>61960.28</v>
      </c>
    </row>
    <row r="219" spans="1:9" ht="50.25" customHeight="1">
      <c r="A219" s="31" t="s">
        <v>57</v>
      </c>
      <c r="B219" s="4"/>
      <c r="C219" s="38"/>
      <c r="D219" s="38"/>
      <c r="E219" s="38">
        <v>9990000000</v>
      </c>
      <c r="F219" s="5" t="s">
        <v>8</v>
      </c>
      <c r="G219" s="72">
        <f>G220</f>
        <v>61960.28</v>
      </c>
      <c r="H219" s="72">
        <f t="shared" si="16"/>
        <v>61960.28</v>
      </c>
      <c r="I219" s="72">
        <f t="shared" si="16"/>
        <v>61960.28</v>
      </c>
    </row>
    <row r="220" spans="1:9" ht="45">
      <c r="A220" s="39" t="s">
        <v>119</v>
      </c>
      <c r="B220" s="10"/>
      <c r="C220" s="40"/>
      <c r="D220" s="40"/>
      <c r="E220" s="40">
        <v>9990020810</v>
      </c>
      <c r="F220" s="11" t="s">
        <v>8</v>
      </c>
      <c r="G220" s="73">
        <f>G221</f>
        <v>61960.28</v>
      </c>
      <c r="H220" s="73">
        <f t="shared" si="16"/>
        <v>61960.28</v>
      </c>
      <c r="I220" s="73">
        <f t="shared" si="16"/>
        <v>61960.28</v>
      </c>
    </row>
    <row r="221" spans="1:9" ht="30">
      <c r="A221" s="39" t="s">
        <v>239</v>
      </c>
      <c r="B221" s="10"/>
      <c r="C221" s="40"/>
      <c r="D221" s="40"/>
      <c r="E221" s="40"/>
      <c r="F221" s="11" t="s">
        <v>27</v>
      </c>
      <c r="G221" s="73">
        <f>G222</f>
        <v>61960.28</v>
      </c>
      <c r="H221" s="73">
        <f t="shared" si="16"/>
        <v>61960.28</v>
      </c>
      <c r="I221" s="73">
        <f t="shared" si="16"/>
        <v>61960.28</v>
      </c>
    </row>
    <row r="222" spans="1:9" ht="30" customHeight="1">
      <c r="A222" s="39" t="s">
        <v>241</v>
      </c>
      <c r="B222" s="10"/>
      <c r="C222" s="40"/>
      <c r="D222" s="40"/>
      <c r="E222" s="40"/>
      <c r="F222" s="11" t="s">
        <v>240</v>
      </c>
      <c r="G222" s="73">
        <v>61960.28</v>
      </c>
      <c r="H222" s="73">
        <v>61960.28</v>
      </c>
      <c r="I222" s="73">
        <v>61960.28</v>
      </c>
    </row>
    <row r="223" spans="1:9" ht="15">
      <c r="A223" s="31" t="s">
        <v>210</v>
      </c>
      <c r="B223" s="30"/>
      <c r="C223" s="5"/>
      <c r="D223" s="5" t="s">
        <v>220</v>
      </c>
      <c r="E223" s="5" t="s">
        <v>44</v>
      </c>
      <c r="F223" s="5" t="s">
        <v>8</v>
      </c>
      <c r="G223" s="72">
        <f aca="true" t="shared" si="17" ref="G223:I226">G224</f>
        <v>388373</v>
      </c>
      <c r="H223" s="72">
        <f t="shared" si="17"/>
        <v>102364.5</v>
      </c>
      <c r="I223" s="72">
        <f t="shared" si="17"/>
        <v>0</v>
      </c>
    </row>
    <row r="224" spans="1:9" ht="15">
      <c r="A224" s="31" t="s">
        <v>206</v>
      </c>
      <c r="B224" s="10"/>
      <c r="C224" s="11"/>
      <c r="D224" s="11"/>
      <c r="E224" s="11" t="s">
        <v>77</v>
      </c>
      <c r="F224" s="11" t="s">
        <v>8</v>
      </c>
      <c r="G224" s="72">
        <f t="shared" si="17"/>
        <v>388373</v>
      </c>
      <c r="H224" s="72">
        <f t="shared" si="17"/>
        <v>102364.5</v>
      </c>
      <c r="I224" s="72">
        <f t="shared" si="17"/>
        <v>0</v>
      </c>
    </row>
    <row r="225" spans="1:9" ht="59.25" customHeight="1">
      <c r="A225" s="99" t="s">
        <v>275</v>
      </c>
      <c r="B225" s="7"/>
      <c r="C225" s="8"/>
      <c r="D225" s="8"/>
      <c r="E225" s="8"/>
      <c r="F225" s="11" t="s">
        <v>8</v>
      </c>
      <c r="G225" s="72">
        <f>G226</f>
        <v>388373</v>
      </c>
      <c r="H225" s="72">
        <f t="shared" si="17"/>
        <v>102364.5</v>
      </c>
      <c r="I225" s="72">
        <f t="shared" si="17"/>
        <v>0</v>
      </c>
    </row>
    <row r="226" spans="1:9" ht="18.75" customHeight="1">
      <c r="A226" s="57" t="s">
        <v>207</v>
      </c>
      <c r="B226" s="7"/>
      <c r="C226" s="8"/>
      <c r="D226" s="8"/>
      <c r="E226" s="11"/>
      <c r="F226" s="8" t="s">
        <v>20</v>
      </c>
      <c r="G226" s="74">
        <f>G227</f>
        <v>388373</v>
      </c>
      <c r="H226" s="74">
        <f t="shared" si="17"/>
        <v>102364.5</v>
      </c>
      <c r="I226" s="74">
        <f t="shared" si="17"/>
        <v>0</v>
      </c>
    </row>
    <row r="227" spans="1:9" ht="33.75" customHeight="1">
      <c r="A227" s="9" t="s">
        <v>208</v>
      </c>
      <c r="B227" s="7"/>
      <c r="C227" s="8"/>
      <c r="D227" s="8"/>
      <c r="E227" s="11"/>
      <c r="F227" s="11" t="s">
        <v>211</v>
      </c>
      <c r="G227" s="73">
        <v>388373</v>
      </c>
      <c r="H227" s="73">
        <v>102364.5</v>
      </c>
      <c r="I227" s="73">
        <v>0</v>
      </c>
    </row>
    <row r="228" spans="1:9" ht="15">
      <c r="A228" s="34" t="s">
        <v>28</v>
      </c>
      <c r="B228" s="30"/>
      <c r="C228" s="6" t="s">
        <v>222</v>
      </c>
      <c r="D228" s="6" t="s">
        <v>218</v>
      </c>
      <c r="E228" s="6" t="s">
        <v>44</v>
      </c>
      <c r="F228" s="6" t="s">
        <v>8</v>
      </c>
      <c r="G228" s="72">
        <f>G229</f>
        <v>8483691.39</v>
      </c>
      <c r="H228" s="72">
        <f>H229</f>
        <v>8516052.05</v>
      </c>
      <c r="I228" s="72">
        <f>I229</f>
        <v>11464823.3</v>
      </c>
    </row>
    <row r="229" spans="1:9" ht="47.25" customHeight="1">
      <c r="A229" s="31" t="s">
        <v>98</v>
      </c>
      <c r="B229" s="4"/>
      <c r="C229" s="5"/>
      <c r="D229" s="5" t="s">
        <v>224</v>
      </c>
      <c r="E229" s="5" t="s">
        <v>44</v>
      </c>
      <c r="F229" s="5" t="s">
        <v>8</v>
      </c>
      <c r="G229" s="72">
        <f>G230+G231</f>
        <v>8483691.39</v>
      </c>
      <c r="H229" s="72">
        <f>H230+H231</f>
        <v>8516052.05</v>
      </c>
      <c r="I229" s="72">
        <f>I230+I231</f>
        <v>11464823.3</v>
      </c>
    </row>
    <row r="230" spans="1:9" ht="45.75" customHeight="1">
      <c r="A230" s="59" t="s">
        <v>93</v>
      </c>
      <c r="B230" s="13"/>
      <c r="C230" s="14"/>
      <c r="D230" s="14"/>
      <c r="E230" s="14" t="s">
        <v>49</v>
      </c>
      <c r="F230" s="14" t="s">
        <v>38</v>
      </c>
      <c r="G230" s="75">
        <v>8453691.39</v>
      </c>
      <c r="H230" s="75">
        <v>8466052.05</v>
      </c>
      <c r="I230" s="75">
        <v>11414823.3</v>
      </c>
    </row>
    <row r="231" spans="1:9" ht="62.25" customHeight="1">
      <c r="A231" s="37" t="s">
        <v>242</v>
      </c>
      <c r="B231" s="4"/>
      <c r="C231" s="5"/>
      <c r="D231" s="5"/>
      <c r="E231" s="5" t="s">
        <v>113</v>
      </c>
      <c r="F231" s="5" t="s">
        <v>8</v>
      </c>
      <c r="G231" s="72">
        <f>G232</f>
        <v>30000</v>
      </c>
      <c r="H231" s="72">
        <f aca="true" t="shared" si="18" ref="G231:I233">H232</f>
        <v>50000</v>
      </c>
      <c r="I231" s="72">
        <f t="shared" si="18"/>
        <v>50000</v>
      </c>
    </row>
    <row r="232" spans="1:9" ht="77.25" customHeight="1">
      <c r="A232" s="68" t="s">
        <v>243</v>
      </c>
      <c r="B232" s="13"/>
      <c r="C232" s="14"/>
      <c r="D232" s="14"/>
      <c r="E232" s="14" t="s">
        <v>113</v>
      </c>
      <c r="F232" s="14" t="s">
        <v>8</v>
      </c>
      <c r="G232" s="75">
        <f>G233</f>
        <v>30000</v>
      </c>
      <c r="H232" s="75">
        <f t="shared" si="18"/>
        <v>50000</v>
      </c>
      <c r="I232" s="75">
        <f t="shared" si="18"/>
        <v>50000</v>
      </c>
    </row>
    <row r="233" spans="1:9" ht="60.75" customHeight="1">
      <c r="A233" s="60" t="s">
        <v>100</v>
      </c>
      <c r="B233" s="7"/>
      <c r="C233" s="8"/>
      <c r="D233" s="8"/>
      <c r="E233" s="8" t="s">
        <v>112</v>
      </c>
      <c r="F233" s="11" t="s">
        <v>8</v>
      </c>
      <c r="G233" s="74">
        <f t="shared" si="18"/>
        <v>30000</v>
      </c>
      <c r="H233" s="74">
        <f t="shared" si="18"/>
        <v>50000</v>
      </c>
      <c r="I233" s="74">
        <f t="shared" si="18"/>
        <v>50000</v>
      </c>
    </row>
    <row r="234" spans="1:9" ht="47.25" customHeight="1">
      <c r="A234" s="61" t="s">
        <v>120</v>
      </c>
      <c r="B234" s="10"/>
      <c r="C234" s="11"/>
      <c r="D234" s="11"/>
      <c r="E234" s="11"/>
      <c r="F234" s="11" t="s">
        <v>38</v>
      </c>
      <c r="G234" s="76">
        <v>30000</v>
      </c>
      <c r="H234" s="76">
        <v>50000</v>
      </c>
      <c r="I234" s="76">
        <v>50000</v>
      </c>
    </row>
    <row r="235" spans="1:9" ht="15" customHeight="1">
      <c r="A235" s="34" t="s">
        <v>29</v>
      </c>
      <c r="B235" s="30"/>
      <c r="C235" s="6" t="s">
        <v>227</v>
      </c>
      <c r="D235" s="6" t="s">
        <v>218</v>
      </c>
      <c r="E235" s="6" t="s">
        <v>44</v>
      </c>
      <c r="F235" s="6" t="s">
        <v>8</v>
      </c>
      <c r="G235" s="72">
        <f>G236</f>
        <v>879572.39</v>
      </c>
      <c r="H235" s="72">
        <f>H236</f>
        <v>883000</v>
      </c>
      <c r="I235" s="72">
        <f>I236</f>
        <v>1129465</v>
      </c>
    </row>
    <row r="236" spans="1:9" ht="31.5" customHeight="1">
      <c r="A236" s="31" t="s">
        <v>99</v>
      </c>
      <c r="B236" s="4"/>
      <c r="C236" s="5"/>
      <c r="D236" s="5" t="s">
        <v>224</v>
      </c>
      <c r="E236" s="5" t="s">
        <v>44</v>
      </c>
      <c r="F236" s="5" t="s">
        <v>8</v>
      </c>
      <c r="G236" s="72">
        <f>G237+G238</f>
        <v>879572.39</v>
      </c>
      <c r="H236" s="72">
        <f>H237+H238</f>
        <v>883000</v>
      </c>
      <c r="I236" s="72">
        <f>I237+I238</f>
        <v>1129465</v>
      </c>
    </row>
    <row r="237" spans="1:9" ht="43.5" customHeight="1">
      <c r="A237" s="59" t="s">
        <v>93</v>
      </c>
      <c r="B237" s="13"/>
      <c r="C237" s="14"/>
      <c r="D237" s="14"/>
      <c r="E237" s="14" t="s">
        <v>50</v>
      </c>
      <c r="F237" s="14" t="s">
        <v>38</v>
      </c>
      <c r="G237" s="75">
        <v>602864.39</v>
      </c>
      <c r="H237" s="75">
        <v>603000</v>
      </c>
      <c r="I237" s="75">
        <v>729465</v>
      </c>
    </row>
    <row r="238" spans="1:9" ht="77.25" customHeight="1">
      <c r="A238" s="37" t="s">
        <v>244</v>
      </c>
      <c r="B238" s="4"/>
      <c r="C238" s="5"/>
      <c r="D238" s="5"/>
      <c r="E238" s="5" t="s">
        <v>115</v>
      </c>
      <c r="F238" s="6" t="s">
        <v>8</v>
      </c>
      <c r="G238" s="72">
        <f>G239</f>
        <v>276708</v>
      </c>
      <c r="H238" s="72">
        <f aca="true" t="shared" si="19" ref="G238:I240">H239</f>
        <v>280000</v>
      </c>
      <c r="I238" s="72">
        <f t="shared" si="19"/>
        <v>400000</v>
      </c>
    </row>
    <row r="239" spans="1:9" ht="79.5" customHeight="1">
      <c r="A239" s="68" t="s">
        <v>245</v>
      </c>
      <c r="B239" s="13"/>
      <c r="C239" s="14"/>
      <c r="D239" s="14"/>
      <c r="E239" s="14" t="s">
        <v>115</v>
      </c>
      <c r="F239" s="14" t="s">
        <v>8</v>
      </c>
      <c r="G239" s="75">
        <f>G240</f>
        <v>276708</v>
      </c>
      <c r="H239" s="75">
        <f t="shared" si="19"/>
        <v>280000</v>
      </c>
      <c r="I239" s="75">
        <f t="shared" si="19"/>
        <v>400000</v>
      </c>
    </row>
    <row r="240" spans="1:9" ht="48" customHeight="1">
      <c r="A240" s="60" t="s">
        <v>246</v>
      </c>
      <c r="B240" s="7"/>
      <c r="C240" s="8"/>
      <c r="D240" s="8"/>
      <c r="E240" s="8" t="s">
        <v>114</v>
      </c>
      <c r="F240" s="8" t="s">
        <v>8</v>
      </c>
      <c r="G240" s="74">
        <f t="shared" si="19"/>
        <v>276708</v>
      </c>
      <c r="H240" s="74">
        <f t="shared" si="19"/>
        <v>280000</v>
      </c>
      <c r="I240" s="74">
        <f t="shared" si="19"/>
        <v>400000</v>
      </c>
    </row>
    <row r="241" spans="1:9" ht="48.75" customHeight="1">
      <c r="A241" s="61" t="s">
        <v>120</v>
      </c>
      <c r="B241" s="10"/>
      <c r="C241" s="11"/>
      <c r="D241" s="11"/>
      <c r="E241" s="11"/>
      <c r="F241" s="11" t="s">
        <v>38</v>
      </c>
      <c r="G241" s="73">
        <v>276708</v>
      </c>
      <c r="H241" s="73">
        <v>280000</v>
      </c>
      <c r="I241" s="73">
        <v>400000</v>
      </c>
    </row>
    <row r="242" spans="1:9" ht="13.5" customHeight="1">
      <c r="A242" s="41" t="s">
        <v>36</v>
      </c>
      <c r="B242" s="5"/>
      <c r="C242" s="5"/>
      <c r="D242" s="5"/>
      <c r="E242" s="5"/>
      <c r="F242" s="5"/>
      <c r="G242" s="51">
        <f>G235+G228+G217+G198+G193+G118+G66+G48+G43+G11</f>
        <v>77012034.71000001</v>
      </c>
      <c r="H242" s="51">
        <f>H235+H228+H217+H198+H193+H118+H66+H48+H43+H11</f>
        <v>75240757.92</v>
      </c>
      <c r="I242" s="51">
        <f>I235+I228+I217+I198+I193+I118+I66+I48+I43+I11</f>
        <v>73290547.3</v>
      </c>
    </row>
    <row r="243" ht="15">
      <c r="I243" s="42"/>
    </row>
  </sheetData>
  <sheetProtection/>
  <mergeCells count="3">
    <mergeCell ref="A6:I6"/>
    <mergeCell ref="A7:I7"/>
    <mergeCell ref="H4:I4"/>
  </mergeCells>
  <printOptions/>
  <pageMargins left="0.3937007874015748" right="0.3937007874015748" top="0.3937007874015748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larina_ev</dc:creator>
  <cp:keywords/>
  <dc:description/>
  <cp:lastModifiedBy>larina_ev</cp:lastModifiedBy>
  <cp:lastPrinted>2020-11-05T12:50:26Z</cp:lastPrinted>
  <dcterms:created xsi:type="dcterms:W3CDTF">2013-12-17T08:48:15Z</dcterms:created>
  <dcterms:modified xsi:type="dcterms:W3CDTF">2020-11-05T14:05:24Z</dcterms:modified>
  <cp:category/>
  <cp:version/>
  <cp:contentType/>
  <cp:contentStatus/>
</cp:coreProperties>
</file>