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16" yWindow="65416" windowWidth="19440" windowHeight="11760" activeTab="0"/>
  </bookViews>
  <sheets>
    <sheet name="Мои данные" sheetId="1" r:id="rId1"/>
  </sheets>
  <definedNames>
    <definedName name="_xlnm.Print_Titles" localSheetId="0">'Мои данные'!$25:$25</definedName>
  </definedNames>
  <calcPr fullCalcOnLoad="1"/>
</workbook>
</file>

<file path=xl/comments1.xml><?xml version="1.0" encoding="utf-8"?>
<comments xmlns="http://schemas.openxmlformats.org/spreadsheetml/2006/main">
  <authors>
    <author>G_Alex</author>
    <author>Lexy</author>
    <author>Andrey</author>
    <author>Alex</author>
    <author>&lt;&gt;</author>
    <author>Сергей</author>
    <author>Волченков Сергей</author>
    <author>Алексей</author>
    <author>Alex Sosedko</author>
  </authors>
  <commentList>
    <comment ref="A7" authorId="0">
      <text>
        <r>
          <rPr>
            <sz val="10"/>
            <rFont val="Tahoma"/>
            <family val="2"/>
          </rPr>
          <t xml:space="preserve"> Титул::&lt;Наименование стройки&gt;
</t>
        </r>
      </text>
    </comment>
    <comment ref="A10" authorId="1">
      <text>
        <r>
          <rPr>
            <sz val="8"/>
            <rFont val="Tahoma"/>
            <family val="2"/>
          </rPr>
          <t xml:space="preserve"> Титул::&lt;Индекс/ЛН локальной сметы&gt;
</t>
        </r>
      </text>
    </comment>
    <comment ref="A12" authorId="0">
      <text>
        <r>
          <rPr>
            <b/>
            <sz val="10"/>
            <rFont val="Tahoma"/>
            <family val="2"/>
          </rPr>
          <t xml:space="preserve"> Титул::на &lt;Наименование локальной сметы&gt;,&lt;Наименование объекта&gt;</t>
        </r>
      </text>
    </comment>
    <comment ref="B15" authorId="2">
      <text>
        <r>
          <rPr>
            <b/>
            <sz val="8"/>
            <rFont val="Tahoma"/>
            <family val="2"/>
          </rPr>
          <t xml:space="preserve"> Титул::&lt;Основание&gt;</t>
        </r>
      </text>
    </comment>
    <comment ref="A25" authorId="0">
      <text>
        <r>
          <rPr>
            <sz val="10"/>
            <rFont val="Tahoma"/>
            <family val="2"/>
          </rPr>
          <t xml:space="preserve"> РесСмета::&lt;Номер позиции по смете&gt;
</t>
        </r>
      </text>
    </comment>
    <comment ref="B25" authorId="0">
      <text>
        <r>
          <rPr>
            <sz val="10"/>
            <rFont val="Tahoma"/>
            <family val="2"/>
          </rPr>
          <t xml:space="preserve"> РесСмета:: &lt;Обоснование (код) позиции&gt;
&lt;Наименование (текстовая часть) расценки&gt;
&lt;Ед. измерения по расценке&gt;
&lt;Обоснование коэффициентов&gt;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5" authorId="0">
      <text>
        <r>
          <rPr>
            <sz val="10"/>
            <rFont val="Tahoma"/>
            <family val="2"/>
          </rPr>
          <t xml:space="preserve"> РесСмета::&lt;Количество всего (физ. объем) по позиции&gt;
----------
&lt;Формула расчета физ. объема&gt;</t>
        </r>
      </text>
    </comment>
    <comment ref="A48" authorId="2">
      <text>
        <r>
          <rPr>
            <b/>
            <sz val="8"/>
            <rFont val="Tahoma"/>
            <family val="2"/>
          </rPr>
          <t xml:space="preserve"> Итоги::&lt;Текстовая часть (итоги)&gt;</t>
        </r>
      </text>
    </comment>
    <comment ref="J16" authorId="2">
      <text>
        <r>
          <rPr>
            <b/>
            <sz val="8"/>
            <rFont val="Tahoma"/>
            <family val="2"/>
          </rPr>
          <t xml:space="preserve"> ИтогоБазЦ::=&lt;Итого по расчету&gt;/1000</t>
        </r>
      </text>
    </comment>
    <comment ref="J17" authorId="3">
      <text>
        <r>
          <rPr>
            <b/>
            <sz val="8"/>
            <rFont val="Tahoma"/>
            <family val="2"/>
          </rPr>
          <t xml:space="preserve"> ИтогоБазЦ::=&lt;Итого ФОТ&gt;/1000</t>
        </r>
      </text>
    </comment>
    <comment ref="J18" authorId="3">
      <text>
        <r>
          <rPr>
            <b/>
            <sz val="8"/>
            <rFont val="Tahoma"/>
            <family val="2"/>
          </rPr>
          <t xml:space="preserve"> ИтогоБазЦ::&lt;Итого ТЗ&gt;</t>
        </r>
      </text>
    </comment>
    <comment ref="L16" authorId="2">
      <text>
        <r>
          <rPr>
            <b/>
            <sz val="8"/>
            <rFont val="Tahoma"/>
            <family val="2"/>
          </rPr>
          <t xml:space="preserve"> ИтогоБИМ::=&lt;Итого по расчету&gt;/1000</t>
        </r>
      </text>
    </comment>
    <comment ref="L18" authorId="3">
      <text>
        <r>
          <rPr>
            <b/>
            <sz val="8"/>
            <rFont val="Tahoma"/>
            <family val="2"/>
          </rPr>
          <t xml:space="preserve"> ИтогоБИМ::&lt;Итого ТЗ&gt;</t>
        </r>
      </text>
    </comment>
    <comment ref="L17" authorId="3">
      <text>
        <r>
          <rPr>
            <b/>
            <sz val="8"/>
            <rFont val="Tahoma"/>
            <family val="2"/>
          </rPr>
          <t xml:space="preserve"> ИтогоБИМ::=&lt;Итого ФОТ&gt;/1000</t>
        </r>
      </text>
    </comment>
    <comment ref="G48" authorId="4">
      <text>
        <r>
          <rPr>
            <b/>
            <sz val="8"/>
            <rFont val="Tahoma"/>
            <family val="2"/>
          </rPr>
          <t xml:space="preserve"> Итоги::&lt;Прямые затраты в базисных ценах (итоги)&gt;
</t>
        </r>
      </text>
    </comment>
    <comment ref="H48" authorId="4">
      <text>
        <r>
          <rPr>
            <b/>
            <sz val="8"/>
            <rFont val="Tahoma"/>
            <family val="2"/>
          </rPr>
          <t xml:space="preserve"> Итоги::&lt;З/п основных рабочих в базисных ценах (итоги)&gt;
&lt;Материалы в базисных ценах (итоги)&gt;
</t>
        </r>
      </text>
    </comment>
    <comment ref="I48" authorId="4">
      <text>
        <r>
          <rPr>
            <b/>
            <sz val="8"/>
            <rFont val="Tahoma"/>
            <family val="2"/>
          </rPr>
          <t xml:space="preserve"> Итоги::&lt;Эксплуатация машин в базисных ценах (итоги)&gt;
&lt;З/п машинистов в базисных ценах (итоги)&gt;</t>
        </r>
      </text>
    </comment>
    <comment ref="O25" authorId="5">
      <text>
        <r>
          <rPr>
            <sz val="8"/>
            <rFont val="Tahoma"/>
            <family val="2"/>
          </rPr>
          <t xml:space="preserve"> РесСмета::&lt;ТЗ по позиции всего&gt;
----------
&lt;ТЗМ по позиции всего&gt;</t>
        </r>
      </text>
    </comment>
    <comment ref="O48" authorId="5">
      <text>
        <r>
          <rPr>
            <sz val="8"/>
            <rFont val="Tahoma"/>
            <family val="2"/>
          </rPr>
          <t xml:space="preserve"> Итоги::&lt;Трудозатраты основных рабочих (итоги)&gt;
&lt;Трудозатраты машинистов (итоги)&gt;</t>
        </r>
      </text>
    </comment>
    <comment ref="J25" authorId="3">
      <text>
        <r>
          <rPr>
            <sz val="10"/>
            <rFont val="Tahoma"/>
            <family val="2"/>
          </rPr>
          <t xml:space="preserve"> РесСмета::&lt;Индекс к ОЗП или ОЗП по позиции на единицу, если позиция в ТЦ&gt;
----------
&lt;Индекс к МАТ или МАТ по позиции на единицу, если позиция в ТЦ&gt;</t>
        </r>
      </text>
    </comment>
    <comment ref="K25" authorId="3">
      <text>
        <r>
          <rPr>
            <sz val="10"/>
            <rFont val="Tahoma"/>
            <family val="2"/>
          </rPr>
          <t xml:space="preserve"> РесСмета::&lt;Индекс к ЭММ или ЭММ по позиции на единицу, если позиция в ТЦ&gt;
----------
&lt;Индекс к ЗПМ или ЗПМ по позиции на единицу, если позиция в ТЦ&gt;
&lt;Нормы НР по позиции при БИМ&gt;
&lt;Нормы СП по позиции при БИМ&gt;</t>
        </r>
      </text>
    </comment>
    <comment ref="J19" authorId="3">
      <text>
        <r>
          <rPr>
            <b/>
            <sz val="8"/>
            <rFont val="Tahoma"/>
            <family val="2"/>
          </rPr>
          <t xml:space="preserve"> ИтогоБазЦ::&lt;Итого ТЗМ&gt;</t>
        </r>
      </text>
    </comment>
    <comment ref="L19" authorId="3">
      <text>
        <r>
          <rPr>
            <b/>
            <sz val="8"/>
            <rFont val="Tahoma"/>
            <family val="2"/>
          </rPr>
          <t xml:space="preserve"> ИтогоБИМ::&lt;Итого ТЗМ&gt;</t>
        </r>
      </text>
    </comment>
    <comment ref="M25" authorId="0">
      <text>
        <r>
          <rPr>
            <sz val="10"/>
            <rFont val="Tahoma"/>
            <family val="2"/>
          </rPr>
          <t xml:space="preserve"> РесСмета::&lt;Общая стоимость ОЗП по позиции для БИМ до начисления НР и СП&gt;
----------
&lt;Общая стоимость МАТ по позиции для БИМ до начисления НР и СП&gt;
</t>
        </r>
      </text>
    </comment>
    <comment ref="N25" authorId="6">
      <text>
        <r>
          <rPr>
            <b/>
            <sz val="8"/>
            <rFont val="Tahoma"/>
            <family val="2"/>
          </rPr>
          <t xml:space="preserve"> РесСмета::&lt;Общая стоимость ЭММ по позиции для БИМ до начисления НР и СП&gt;
----------
&lt;Общая стоимость ЗПМ по позиции для БИМ до начисления НР и СП&gt;
</t>
        </r>
      </text>
    </comment>
    <comment ref="L25" authorId="5">
      <text>
        <r>
          <rPr>
            <sz val="8"/>
            <rFont val="Tahoma"/>
            <family val="2"/>
          </rPr>
          <t xml:space="preserve"> РесСмета::&lt;Общая стоимость ПЗ по позиции для БИМ до начисления НР и СП&gt;
&lt;Сумма НР по позиции для БИМ&gt;
&lt;Сумма СП по позиции для БИМ&gt;</t>
        </r>
      </text>
    </comment>
    <comment ref="G25" authorId="7">
      <text>
        <r>
          <rPr>
            <b/>
            <sz val="9"/>
            <rFont val="Tahoma"/>
            <family val="2"/>
          </rPr>
          <t xml:space="preserve"> РесСмета::&lt;Общая стоимость ПЗ по позиции в базисных ценах с учетом к-тов к итогам (игнор.тек.ур.ц.)&gt;
&lt;Сумма НР по позиции при расчете в базисных ценах&gt;
&lt;Сумма СП по позиции при расчете в базисных ценах&gt;</t>
        </r>
      </text>
    </comment>
    <comment ref="H25" authorId="7">
      <text>
        <r>
          <rPr>
            <b/>
            <sz val="9"/>
            <rFont val="Tahoma"/>
            <family val="2"/>
          </rPr>
          <t xml:space="preserve"> РесСмета::&lt;Общая стоимость ОЗП по позиции в базисных ценах с учетом к-тов к итогам (игнор.тек.ур.ц.)&gt;
----------
&lt;Общая стоимость МАТ по позиции в базисных ценах с учетом к-тов к итогам (игнор.тек.ур.ц.)&gt;</t>
        </r>
      </text>
    </comment>
    <comment ref="I25" authorId="7">
      <text>
        <r>
          <rPr>
            <b/>
            <sz val="9"/>
            <rFont val="Tahoma"/>
            <family val="2"/>
          </rPr>
          <t xml:space="preserve"> РесСмета::&lt;Общая стоимость ЭММ по позиции в базисных ценах с учетом к-тов к итогам (игнор.тек.ур.ц.)&gt;
----------
&lt;Общая стоимость ЗПМ по позиции в базисных ценах с учетом к-тов к итогам (игнор.тек.ур.ц.)&gt;</t>
        </r>
      </text>
    </comment>
    <comment ref="D25" authorId="8">
      <text>
        <r>
          <rPr>
            <b/>
            <sz val="8"/>
            <rFont val="Tahoma"/>
            <family val="2"/>
          </rPr>
          <t xml:space="preserve"> РесСмета::&lt;ПЗ по позиции на единицу в базисных ценах с учетом всех к-тов (игнор.тек.ур.ц.)&gt;
&lt;Нормы НР по позиции для баз.цен&gt;
&lt;Нормы СП по позиции для баз.цен&gt;</t>
        </r>
      </text>
    </comment>
    <comment ref="L48" authorId="5">
      <text>
        <r>
          <rPr>
            <sz val="8"/>
            <rFont val="Tahoma"/>
            <family val="2"/>
          </rPr>
          <t xml:space="preserve"> Итоги::&lt;Прямые затраты (итоги)&gt;</t>
        </r>
      </text>
    </comment>
    <comment ref="M48" authorId="5">
      <text>
        <r>
          <rPr>
            <sz val="8"/>
            <rFont val="Tahoma"/>
            <family val="2"/>
          </rPr>
          <t xml:space="preserve"> Итоги::&lt;З/п основных рабочих (итоги)&gt;
&lt;Материалы (итоги)&gt;</t>
        </r>
      </text>
    </comment>
    <comment ref="N48" authorId="5">
      <text>
        <r>
          <rPr>
            <sz val="8"/>
            <rFont val="Tahoma"/>
            <family val="2"/>
          </rPr>
          <t xml:space="preserve"> Итоги::&lt;Эксплуатация машин (итоги)&gt;
&lt;З/п машинистов (итоги)&gt;</t>
        </r>
      </text>
    </comment>
    <comment ref="E25" authorId="7">
      <text>
        <r>
          <rPr>
            <b/>
            <sz val="9"/>
            <rFont val="Tahoma"/>
            <family val="2"/>
          </rPr>
          <t xml:space="preserve"> РесСмета::&lt;ОЗП по позиции на единицу в базисных ценах с учетом всех к-тов (игнор.тек.ур.ц.)&gt;
----------
&lt;МАТ по позиции на единицу в базисных ценах с учетом всех к-тов (игнор.тек.ур.ц.)&gt;</t>
        </r>
      </text>
    </comment>
    <comment ref="F25" authorId="7">
      <text>
        <r>
          <rPr>
            <b/>
            <sz val="9"/>
            <rFont val="Tahoma"/>
            <family val="2"/>
          </rPr>
          <t xml:space="preserve"> РесСмета::&lt;ЭММ по позиции на единицу в базисных ценах с учетом всех к-тов (игнор.тек.ур.ц.)&gt;
----------
&lt;ЗПМ по позиции на единицу в базисных ценах с учетом всех к-тов (игнор.тек.ур.ц.)&gt;</t>
        </r>
      </text>
    </comment>
    <comment ref="A63" authorId="5">
      <text>
        <r>
          <rPr>
            <sz val="8"/>
            <rFont val="Tahoma"/>
            <family val="2"/>
          </rPr>
          <t xml:space="preserve"> Хвост::&lt;Составил&gt;</t>
        </r>
      </text>
    </comment>
    <comment ref="A65" authorId="5">
      <text>
        <r>
          <rPr>
            <sz val="8"/>
            <rFont val="Tahoma"/>
            <family val="2"/>
          </rPr>
          <t xml:space="preserve"> Хвост::&lt;Проверил&gt;</t>
        </r>
      </text>
    </comment>
    <comment ref="F20" authorId="7">
      <text>
        <r>
          <rPr>
            <b/>
            <sz val="9"/>
            <rFont val="Tahoma"/>
            <family val="2"/>
          </rPr>
          <t xml:space="preserve"> Титул::&lt;подпись 102 значение&gt;</t>
        </r>
      </text>
    </comment>
  </commentList>
</comments>
</file>

<file path=xl/sharedStrings.xml><?xml version="1.0" encoding="utf-8"?>
<sst xmlns="http://schemas.openxmlformats.org/spreadsheetml/2006/main" count="178" uniqueCount="125">
  <si>
    <t>(наименование работ и затрат, наименование объекта)</t>
  </si>
  <si>
    <t>(наименование стройки)</t>
  </si>
  <si>
    <t>Сметная стоимость</t>
  </si>
  <si>
    <t>№ п.п.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</si>
  <si>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</si>
  <si>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</si>
  <si>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</si>
  <si>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</si>
  <si>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</si>
  <si>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 xml:space="preserve">Всего </t>
  </si>
  <si>
    <t>Осн. з/п</t>
  </si>
  <si>
    <t>Эксп.</t>
  </si>
  <si>
    <t>Материал</t>
  </si>
  <si>
    <t>В т.ч. з/п</t>
  </si>
  <si>
    <t>Сметная трудоемкость</t>
  </si>
  <si>
    <t>Трудозатраты механизаторов</t>
  </si>
  <si>
    <t>Код норматива,
Наименование,
Единица измерения</t>
  </si>
  <si>
    <t>Объем</t>
  </si>
  <si>
    <t>Индекс / Цена</t>
  </si>
  <si>
    <t>Базисная стоимость за единицу</t>
  </si>
  <si>
    <t>Осн. З/п</t>
  </si>
  <si>
    <t xml:space="preserve">Эксп.
</t>
  </si>
  <si>
    <t>Базисная стоимость всего</t>
  </si>
  <si>
    <t>Текущая стоимость всего</t>
  </si>
  <si>
    <t>Затр. Труда</t>
  </si>
  <si>
    <t xml:space="preserve">Рабочих 
ч.-час
</t>
  </si>
  <si>
    <t>Механизаторов</t>
  </si>
  <si>
    <t>Базисные цены</t>
  </si>
  <si>
    <t>Текущие цены</t>
  </si>
  <si>
    <t xml:space="preserve">Основание: </t>
  </si>
  <si>
    <t>Администрация Вольгинский</t>
  </si>
  <si>
    <t xml:space="preserve"> ФЕР47-01-049-01
Подготовка почвы под цветники
100 м2
(МДС35-IV п.4.7. 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</t>
  </si>
  <si>
    <t>426,42
----------
2638</t>
  </si>
  <si>
    <t>426
----------
2638</t>
  </si>
  <si>
    <t>18,81
----------
2,15</t>
  </si>
  <si>
    <t>1
----------
18,81</t>
  </si>
  <si>
    <t>8021
----------
5672</t>
  </si>
  <si>
    <t/>
  </si>
  <si>
    <t>Накладные расходы от ФОТ(8021 руб.)</t>
  </si>
  <si>
    <t>104%=115%*0.9</t>
  </si>
  <si>
    <t>Сметная прибыль от ФОТ(8021 руб.)</t>
  </si>
  <si>
    <t>77%=90%*0.85</t>
  </si>
  <si>
    <t>Всего с НР и СП</t>
  </si>
  <si>
    <t xml:space="preserve"> ФЕР47-01-054-03
Посадка цветов в клумбы, рабатки и вазы-цветочницы
1000 шт
(МДС35-IV п.4.7. 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</t>
  </si>
  <si>
    <t>3,32
----------
3320 / 1000</t>
  </si>
  <si>
    <t>51,19
----------
0,11</t>
  </si>
  <si>
    <t>1,38
----------
0,15</t>
  </si>
  <si>
    <t>18,81
----------
4,91</t>
  </si>
  <si>
    <t>7,95
----------
18,81</t>
  </si>
  <si>
    <t>3197
----------
2</t>
  </si>
  <si>
    <t>36
----------
9</t>
  </si>
  <si>
    <t>16,43
----------
0,03</t>
  </si>
  <si>
    <t>Накладные расходы от ФОТ(3206 руб.)</t>
  </si>
  <si>
    <t>Сметная прибыль от ФОТ(3206 руб.)</t>
  </si>
  <si>
    <t xml:space="preserve">
----------
3,25</t>
  </si>
  <si>
    <t xml:space="preserve">
----------
2438</t>
  </si>
  <si>
    <t xml:space="preserve">
----------
25</t>
  </si>
  <si>
    <t xml:space="preserve">
----------
18750</t>
  </si>
  <si>
    <t xml:space="preserve">
----------
5,76</t>
  </si>
  <si>
    <t xml:space="preserve">
----------
5184</t>
  </si>
  <si>
    <t xml:space="preserve">
----------
50</t>
  </si>
  <si>
    <t xml:space="preserve">
----------
45000</t>
  </si>
  <si>
    <t xml:space="preserve"> п.лист (https://vladimir-obl.tiu.ru/Rassada-petunii;wholesale.html)
Петуния ампельная
шт</t>
  </si>
  <si>
    <t xml:space="preserve">
----------
115</t>
  </si>
  <si>
    <t xml:space="preserve">
----------
29,17</t>
  </si>
  <si>
    <t xml:space="preserve">
----------
583</t>
  </si>
  <si>
    <t xml:space="preserve">
----------
5,32</t>
  </si>
  <si>
    <t xml:space="preserve">
----------
4788</t>
  </si>
  <si>
    <t xml:space="preserve">
----------
54,17</t>
  </si>
  <si>
    <t xml:space="preserve">
----------
48753</t>
  </si>
  <si>
    <t xml:space="preserve"> ФЕР47-01-007-18
Подготовка стандартных посадочных мест для деревьев и кустарников с квадратным комом земли вручную размером: 1,3x1,3x0,6 м с добавлением растительной земли до 50%
10 шт
(МДС35-IV п.4.7. 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</t>
  </si>
  <si>
    <t>0,3
----------
3 / 10</t>
  </si>
  <si>
    <t>740,29
----------
1940,25</t>
  </si>
  <si>
    <t>222
----------
582</t>
  </si>
  <si>
    <t>4177
----------
1252</t>
  </si>
  <si>
    <t>Накладные расходы от ФОТ(4177 руб.)</t>
  </si>
  <si>
    <t>Сметная прибыль от ФОТ(4177 руб.)</t>
  </si>
  <si>
    <t xml:space="preserve"> ФЕР47-01-009-08
Посадка деревьев и кустарников с комом земли размером: 1,3x1,3x0,6 м
10 шт
(МДС35-IV п.4.7. 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</t>
  </si>
  <si>
    <t>592,87
----------
424,51</t>
  </si>
  <si>
    <t>622,36
----------
71,04</t>
  </si>
  <si>
    <t>178
----------
127</t>
  </si>
  <si>
    <t>187
----------
21</t>
  </si>
  <si>
    <t>18,81
----------
5,09</t>
  </si>
  <si>
    <t>8,16
----------
18,81</t>
  </si>
  <si>
    <t>3346
----------
647</t>
  </si>
  <si>
    <t>1524
----------
401</t>
  </si>
  <si>
    <t>18,49
----------
1,68</t>
  </si>
  <si>
    <t>Накладные расходы от ФОТ(3747 руб.)</t>
  </si>
  <si>
    <t>Сметная прибыль от ФОТ(3747 руб.)</t>
  </si>
  <si>
    <t xml:space="preserve">
----------
563,54</t>
  </si>
  <si>
    <t xml:space="preserve">
----------
1691</t>
  </si>
  <si>
    <t xml:space="preserve">
----------
1691,91</t>
  </si>
  <si>
    <t xml:space="preserve">
----------
5076</t>
  </si>
  <si>
    <t>Итого прямые затраты по смете</t>
  </si>
  <si>
    <t>996
20001</t>
  </si>
  <si>
    <t>192
21</t>
  </si>
  <si>
    <t>18741
144485</t>
  </si>
  <si>
    <t>1560
410</t>
  </si>
  <si>
    <t>117,1
1,71</t>
  </si>
  <si>
    <t xml:space="preserve">    В том числе (справочно):</t>
  </si>
  <si>
    <t xml:space="preserve">       оплата труда рабочих</t>
  </si>
  <si>
    <t xml:space="preserve">       материалы</t>
  </si>
  <si>
    <t xml:space="preserve">       эксплуатация машин и механизмов</t>
  </si>
  <si>
    <t xml:space="preserve">          в т.ч. оплата труда машинистов</t>
  </si>
  <si>
    <t>Накладные расходы</t>
  </si>
  <si>
    <t>Сметная прибыль</t>
  </si>
  <si>
    <t>ВСЕГО по смете</t>
  </si>
  <si>
    <t xml:space="preserve">    Озеленение. Защитные лесонасаждения</t>
  </si>
  <si>
    <t xml:space="preserve">    Итого</t>
  </si>
  <si>
    <t xml:space="preserve">    НДС 20%</t>
  </si>
  <si>
    <t xml:space="preserve">    ВСЕГО по смете</t>
  </si>
  <si>
    <t>Составлен в базисных и текущих ценах по состоянию на 4 квартал 2019</t>
  </si>
  <si>
    <t>на выполнение работ по оформлению цветочных клумб на территории поселка Вольгинский</t>
  </si>
  <si>
    <t>УТВЕРЖДАЮ:</t>
  </si>
  <si>
    <t>глава администрации поселка Вольгинский</t>
  </si>
  <si>
    <t>___________________  С.В.Гуляев</t>
  </si>
  <si>
    <t>"______ " _______________2020 г.</t>
  </si>
  <si>
    <t xml:space="preserve"> п.лист  (https://vladimir-obl.tiu.ru/Rassada-barhattsev.html)
Бархатцы прямостоячие низкорослые (до 45 см)
шт</t>
  </si>
  <si>
    <t xml:space="preserve"> п.лист (https://vladimir-obl.tiu.ru/Rassada-petunii.html)
Петуния садовая (крупноцветковая)
шт</t>
  </si>
  <si>
    <t xml:space="preserve"> п.лист (https://semiramisgardens.ru/catalog/barhattsyi-tagetes-otklonennyie-ili-melkotsvetkovyie-orandj-flemme.html)
БАРХАТЦЫ Tagetes Orange Flemme «или эквивалент»
шт</t>
  </si>
  <si>
    <t xml:space="preserve"> п.лист (https://universad.ru/catalog/rassada_1/rassada_tsinerariya_serebristaya/)
Цинерария "Сильвердаст" 
шт</t>
  </si>
  <si>
    <t xml:space="preserve"> ФССЦ-16.2.02.03-0083
Туя «Смарагд» «или эквивалент», высота 1,0-1,5 м
шт</t>
  </si>
  <si>
    <t>Проверил Ркуоводитель контрактной службы:  _______________________ /И.Г. Киселев/</t>
  </si>
  <si>
    <t xml:space="preserve">Составил: ___________________________________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</si>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</sst>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9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7" fillId="27" borderId="3" applyNumberFormat="0" applyAlignment="0" applyProtection="0"/>
    <xf numFmtId="0" fontId="38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1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50" fillId="32" borderId="0" applyNumberFormat="0" applyBorder="0" applyAlignment="0" applyProtection="0"/>
    <xf numFmtId="0" fontId="2" fillId="0" borderId="0">
      <alignment/>
      <protection/>
    </xf>
  </cellStyleXfs>
  <cellXfs count="59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8" fillId="0" borderId="0" xfId="53" applyFont="1">
      <alignment horizontal="right" vertical="top" wrapText="1"/>
      <protection/>
    </xf>
    <xf numFmtId="0" fontId="8" fillId="0" borderId="0" xfId="53" applyFont="1" applyAlignment="1">
      <alignment horizontal="left" vertical="top" wrapText="1"/>
      <protection/>
    </xf>
    <xf numFmtId="0" fontId="8" fillId="0" borderId="1" xfId="69" applyFont="1" applyBorder="1" applyAlignment="1">
      <alignment horizontal="center" vertical="center" wrapText="1"/>
      <protection/>
    </xf>
    <xf numFmtId="0" fontId="8" fillId="0" borderId="0" xfId="84" applyFont="1">
      <alignment horizontal="left" vertical="top"/>
      <protection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right"/>
    </xf>
    <xf numFmtId="0" fontId="12" fillId="0" borderId="1" xfId="76" applyFont="1">
      <alignment horizontal="center"/>
      <protection/>
    </xf>
    <xf numFmtId="0" fontId="12" fillId="0" borderId="0" xfId="0" applyFont="1" applyAlignment="1">
      <alignment/>
    </xf>
    <xf numFmtId="0" fontId="7" fillId="0" borderId="0" xfId="63" applyFont="1" applyBorder="1">
      <alignment horizontal="center"/>
    </xf>
    <xf numFmtId="49" fontId="12" fillId="0" borderId="1" xfId="76" applyNumberFormat="1" applyFont="1" applyBorder="1" applyAlignment="1">
      <alignment horizontal="center" vertical="top"/>
      <protection/>
    </xf>
    <xf numFmtId="0" fontId="12" fillId="0" borderId="1" xfId="76" applyFont="1" applyBorder="1" applyAlignment="1">
      <alignment horizontal="left" vertical="top" wrapText="1"/>
      <protection/>
    </xf>
    <xf numFmtId="0" fontId="12" fillId="0" borderId="1" xfId="76" applyFont="1" applyBorder="1" applyAlignment="1">
      <alignment horizontal="center" vertical="top"/>
      <protection/>
    </xf>
    <xf numFmtId="0" fontId="12" fillId="0" borderId="1" xfId="76" applyFont="1" applyBorder="1" applyAlignment="1">
      <alignment horizontal="right" vertical="top"/>
      <protection/>
    </xf>
    <xf numFmtId="0" fontId="12" fillId="0" borderId="1" xfId="76" applyFont="1" applyBorder="1" applyAlignment="1">
      <alignment horizontal="right" vertical="top" wrapText="1"/>
      <protection/>
    </xf>
    <xf numFmtId="49" fontId="15" fillId="0" borderId="1" xfId="76" applyNumberFormat="1" applyFont="1" applyBorder="1" applyAlignment="1">
      <alignment horizontal="center" vertical="top"/>
      <protection/>
    </xf>
    <xf numFmtId="0" fontId="15" fillId="0" borderId="1" xfId="76" applyFont="1" applyBorder="1" applyAlignment="1">
      <alignment horizontal="left" vertical="top"/>
      <protection/>
    </xf>
    <xf numFmtId="0" fontId="15" fillId="0" borderId="1" xfId="76" applyFont="1" applyBorder="1" applyAlignment="1">
      <alignment horizontal="center" vertical="top"/>
      <protection/>
    </xf>
    <xf numFmtId="0" fontId="15" fillId="0" borderId="1" xfId="76" applyFont="1" applyBorder="1" applyAlignment="1">
      <alignment horizontal="right" vertical="top"/>
      <protection/>
    </xf>
    <xf numFmtId="0" fontId="12" fillId="0" borderId="1" xfId="76" applyFont="1" applyBorder="1" applyAlignment="1">
      <alignment horizontal="center" vertical="top" wrapText="1"/>
      <protection/>
    </xf>
    <xf numFmtId="0" fontId="8" fillId="0" borderId="1" xfId="53" applyFont="1" applyBorder="1">
      <alignment horizontal="right" vertical="top" wrapText="1"/>
      <protection/>
    </xf>
    <xf numFmtId="0" fontId="16" fillId="0" borderId="1" xfId="53" applyFont="1" applyBorder="1">
      <alignment horizontal="right" vertical="top" wrapText="1"/>
      <protection/>
    </xf>
    <xf numFmtId="49" fontId="13" fillId="0" borderId="0" xfId="0" applyNumberFormat="1" applyFont="1" applyAlignment="1">
      <alignment horizontal="left" vertical="top"/>
    </xf>
    <xf numFmtId="49" fontId="12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/>
    </xf>
    <xf numFmtId="0" fontId="12" fillId="0" borderId="0" xfId="0" applyNumberFormat="1" applyFont="1" applyAlignment="1">
      <alignment horizontal="right" vertical="top"/>
    </xf>
    <xf numFmtId="49" fontId="12" fillId="0" borderId="0" xfId="0" applyNumberFormat="1" applyFont="1" applyAlignment="1">
      <alignment horizontal="left" vertical="top"/>
    </xf>
    <xf numFmtId="0" fontId="12" fillId="0" borderId="0" xfId="0" applyFont="1" applyAlignment="1">
      <alignment horizontal="left" vertical="top"/>
    </xf>
    <xf numFmtId="49" fontId="8" fillId="0" borderId="0" xfId="0" applyNumberFormat="1" applyFont="1" applyAlignment="1">
      <alignment horizontal="left" vertical="top"/>
    </xf>
    <xf numFmtId="0" fontId="8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17" fillId="0" borderId="11" xfId="81" applyFont="1" applyBorder="1" applyAlignment="1">
      <alignment horizontal="center" wrapText="1"/>
      <protection/>
    </xf>
    <xf numFmtId="0" fontId="10" fillId="0" borderId="0" xfId="0" applyFont="1" applyAlignment="1">
      <alignment horizontal="center" vertical="top" wrapText="1"/>
    </xf>
    <xf numFmtId="0" fontId="13" fillId="0" borderId="0" xfId="0" applyFont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8" fillId="0" borderId="0" xfId="0" applyFont="1" applyAlignment="1">
      <alignment horizontal="right" vertical="top"/>
    </xf>
    <xf numFmtId="0" fontId="8" fillId="0" borderId="0" xfId="81" applyFont="1" applyBorder="1" applyAlignment="1">
      <alignment horizontal="left"/>
      <protection/>
    </xf>
    <xf numFmtId="0" fontId="8" fillId="0" borderId="0" xfId="59" applyFont="1" applyAlignment="1">
      <alignment horizontal="right"/>
      <protection/>
    </xf>
    <xf numFmtId="0" fontId="8" fillId="0" borderId="1" xfId="0" applyFont="1" applyBorder="1" applyAlignment="1">
      <alignment horizontal="center" vertical="center" wrapText="1"/>
    </xf>
    <xf numFmtId="0" fontId="16" fillId="0" borderId="1" xfId="53" applyFont="1" applyBorder="1" applyAlignment="1">
      <alignment horizontal="left" vertical="top" wrapText="1"/>
      <protection/>
    </xf>
    <xf numFmtId="0" fontId="14" fillId="0" borderId="1" xfId="0" applyFont="1" applyBorder="1" applyAlignment="1">
      <alignment horizontal="left" vertical="top" wrapText="1"/>
    </xf>
    <xf numFmtId="0" fontId="8" fillId="0" borderId="1" xfId="69" applyFont="1" applyBorder="1" applyAlignment="1">
      <alignment horizontal="center" vertical="center" wrapText="1"/>
      <protection/>
    </xf>
    <xf numFmtId="0" fontId="8" fillId="0" borderId="0" xfId="58" applyFont="1" applyAlignment="1">
      <alignment horizontal="right"/>
      <protection/>
    </xf>
    <xf numFmtId="0" fontId="9" fillId="0" borderId="0" xfId="81" applyFont="1" applyBorder="1" applyAlignment="1">
      <alignment horizontal="center" vertical="center"/>
      <protection/>
    </xf>
    <xf numFmtId="0" fontId="10" fillId="0" borderId="0" xfId="0" applyFont="1" applyAlignment="1">
      <alignment horizontal="center" vertical="top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GridLines="0" tabSelected="1" zoomScale="80" zoomScaleNormal="80" zoomScaleSheetLayoutView="100" zoomScalePageLayoutView="0" workbookViewId="0" topLeftCell="A1">
      <selection activeCell="A1" sqref="A1:O66"/>
    </sheetView>
  </sheetViews>
  <sheetFormatPr defaultColWidth="9.00390625" defaultRowHeight="12.75" outlineLevelRow="1"/>
  <cols>
    <col min="1" max="1" width="8.625" style="5" customWidth="1"/>
    <col min="2" max="2" width="34.375" style="5" customWidth="1"/>
    <col min="3" max="3" width="11.875" style="5" customWidth="1"/>
    <col min="4" max="5" width="12.125" style="5" customWidth="1"/>
    <col min="6" max="6" width="9.75390625" style="5" customWidth="1"/>
    <col min="7" max="8" width="12.125" style="5" customWidth="1"/>
    <col min="9" max="9" width="9.75390625" style="5" customWidth="1"/>
    <col min="10" max="13" width="12.125" style="5" customWidth="1"/>
    <col min="14" max="14" width="9.75390625" style="5" customWidth="1"/>
    <col min="15" max="15" width="14.75390625" style="5" customWidth="1"/>
    <col min="16" max="16384" width="9.125" style="5" customWidth="1"/>
  </cols>
  <sheetData>
    <row r="1" spans="1:15" s="21" customFormat="1" ht="12.75">
      <c r="A1" s="35" t="s">
        <v>124</v>
      </c>
      <c r="B1" s="36"/>
      <c r="C1" s="37"/>
      <c r="D1" s="38"/>
      <c r="E1" s="38"/>
      <c r="J1" s="39"/>
      <c r="K1" s="39"/>
      <c r="M1" s="47" t="s">
        <v>113</v>
      </c>
      <c r="N1" s="47"/>
      <c r="O1" s="47"/>
    </row>
    <row r="2" spans="1:15" s="21" customFormat="1" ht="12.75" outlineLevel="1">
      <c r="A2" s="40"/>
      <c r="B2" s="36"/>
      <c r="C2" s="37"/>
      <c r="D2" s="38"/>
      <c r="E2" s="38"/>
      <c r="J2" s="39"/>
      <c r="K2" s="39"/>
      <c r="L2" s="48" t="s">
        <v>114</v>
      </c>
      <c r="M2" s="48"/>
      <c r="N2" s="48"/>
      <c r="O2" s="48"/>
    </row>
    <row r="3" spans="1:15" s="21" customFormat="1" ht="12.75" outlineLevel="1">
      <c r="A3" s="40"/>
      <c r="B3" s="36"/>
      <c r="C3" s="37"/>
      <c r="D3" s="38"/>
      <c r="E3" s="38"/>
      <c r="J3" s="39"/>
      <c r="K3" s="39"/>
      <c r="M3" s="41"/>
      <c r="N3" s="39"/>
      <c r="O3" s="39"/>
    </row>
    <row r="4" spans="1:15" s="21" customFormat="1" ht="12.75" outlineLevel="1">
      <c r="A4" s="40"/>
      <c r="B4" s="36"/>
      <c r="C4" s="37"/>
      <c r="D4" s="38"/>
      <c r="E4" s="38"/>
      <c r="K4" s="39"/>
      <c r="M4" s="48" t="s">
        <v>115</v>
      </c>
      <c r="N4" s="48"/>
      <c r="O4" s="48"/>
    </row>
    <row r="5" spans="1:15" s="21" customFormat="1" ht="12.75" outlineLevel="1">
      <c r="A5" s="42"/>
      <c r="B5" s="36"/>
      <c r="C5" s="37"/>
      <c r="D5" s="38"/>
      <c r="E5" s="38"/>
      <c r="J5" s="39"/>
      <c r="K5" s="39"/>
      <c r="M5" s="49" t="s">
        <v>116</v>
      </c>
      <c r="N5" s="49"/>
      <c r="O5" s="49"/>
    </row>
    <row r="6" ht="12"/>
    <row r="7" spans="1:15" ht="24.75" customHeight="1">
      <c r="A7" s="45" t="s">
        <v>30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4" ht="12">
      <c r="A8" s="46" t="s">
        <v>1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15.75">
      <c r="A10" s="57" t="s">
        <v>5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1:14" ht="12">
      <c r="A11" s="46" t="s">
        <v>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</row>
    <row r="12" spans="1:15" ht="24.75" customHeight="1">
      <c r="A12" s="45" t="s">
        <v>112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</row>
    <row r="13" spans="1:14" ht="12">
      <c r="A13" s="58" t="s">
        <v>0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</row>
    <row r="14" spans="1:10" ht="12">
      <c r="A14" s="4"/>
      <c r="B14" s="3"/>
      <c r="C14" s="2"/>
      <c r="D14" s="6"/>
      <c r="E14" s="6"/>
      <c r="F14" s="6"/>
      <c r="G14" s="6"/>
      <c r="H14" s="6"/>
      <c r="I14" s="6"/>
      <c r="J14" s="6"/>
    </row>
    <row r="15" spans="1:13" ht="12">
      <c r="A15" s="1"/>
      <c r="B15" s="50" t="s">
        <v>29</v>
      </c>
      <c r="C15" s="50"/>
      <c r="D15" s="50"/>
      <c r="E15" s="50"/>
      <c r="F15" s="50"/>
      <c r="G15" s="50"/>
      <c r="H15" s="50"/>
      <c r="I15" s="50"/>
      <c r="J15" s="7"/>
      <c r="K15" s="19" t="s">
        <v>27</v>
      </c>
      <c r="M15" s="19" t="s">
        <v>28</v>
      </c>
    </row>
    <row r="16" spans="1:14" ht="12">
      <c r="A16" s="1"/>
      <c r="D16" s="9"/>
      <c r="E16" s="9"/>
      <c r="F16" s="7" t="s">
        <v>2</v>
      </c>
      <c r="G16" s="7"/>
      <c r="H16" s="7"/>
      <c r="I16" s="7"/>
      <c r="J16" s="56">
        <f>27636/1000</f>
        <v>27.636</v>
      </c>
      <c r="K16" s="56"/>
      <c r="L16" s="51">
        <f>239339/1000</f>
        <v>239.339</v>
      </c>
      <c r="M16" s="51"/>
      <c r="N16" s="18" t="s">
        <v>7</v>
      </c>
    </row>
    <row r="17" spans="1:14" ht="12.75">
      <c r="A17" s="1"/>
      <c r="C17"/>
      <c r="D17" s="9"/>
      <c r="E17" s="9"/>
      <c r="F17" s="7" t="s">
        <v>6</v>
      </c>
      <c r="G17" s="7"/>
      <c r="H17" s="7"/>
      <c r="I17" s="7"/>
      <c r="J17" s="56">
        <f>1017/1000</f>
        <v>1.017</v>
      </c>
      <c r="K17" s="56"/>
      <c r="L17" s="51">
        <f>19151/1000</f>
        <v>19.151</v>
      </c>
      <c r="M17" s="51"/>
      <c r="N17" s="18" t="s">
        <v>7</v>
      </c>
    </row>
    <row r="18" spans="1:14" ht="12">
      <c r="A18" s="1"/>
      <c r="D18" s="9"/>
      <c r="E18" s="9"/>
      <c r="F18" s="7" t="s">
        <v>14</v>
      </c>
      <c r="G18" s="7"/>
      <c r="H18" s="7"/>
      <c r="I18" s="7"/>
      <c r="J18" s="56">
        <v>117.1</v>
      </c>
      <c r="K18" s="56"/>
      <c r="L18" s="51">
        <v>117.1</v>
      </c>
      <c r="M18" s="51"/>
      <c r="N18" s="18" t="s">
        <v>8</v>
      </c>
    </row>
    <row r="19" spans="1:14" ht="12">
      <c r="A19" s="1"/>
      <c r="C19" s="7"/>
      <c r="E19" s="7"/>
      <c r="F19" s="7" t="s">
        <v>15</v>
      </c>
      <c r="G19" s="7"/>
      <c r="H19" s="7"/>
      <c r="I19" s="7"/>
      <c r="J19" s="56">
        <v>1.71</v>
      </c>
      <c r="K19" s="56"/>
      <c r="L19" s="51">
        <v>1.71</v>
      </c>
      <c r="M19" s="51"/>
      <c r="N19" s="18" t="s">
        <v>8</v>
      </c>
    </row>
    <row r="20" spans="1:10" ht="12">
      <c r="A20" s="1"/>
      <c r="C20" s="7"/>
      <c r="E20" s="7"/>
      <c r="F20" s="8" t="s">
        <v>111</v>
      </c>
      <c r="G20" s="7"/>
      <c r="H20" s="7"/>
      <c r="I20" s="7"/>
      <c r="J20" s="7"/>
    </row>
    <row r="21" spans="1:10" ht="12">
      <c r="A21" s="1"/>
      <c r="B21" s="3"/>
      <c r="C21" s="2"/>
      <c r="D21" s="6"/>
      <c r="E21" s="6"/>
      <c r="F21" s="6"/>
      <c r="G21" s="6"/>
      <c r="H21" s="6"/>
      <c r="I21" s="6"/>
      <c r="J21" s="6"/>
    </row>
    <row r="22" spans="1:15" ht="21.75" customHeight="1">
      <c r="A22" s="52" t="s">
        <v>3</v>
      </c>
      <c r="B22" s="52" t="s">
        <v>16</v>
      </c>
      <c r="C22" s="52" t="s">
        <v>17</v>
      </c>
      <c r="D22" s="55" t="s">
        <v>19</v>
      </c>
      <c r="E22" s="55"/>
      <c r="F22" s="55"/>
      <c r="G22" s="55" t="s">
        <v>22</v>
      </c>
      <c r="H22" s="55"/>
      <c r="I22" s="55"/>
      <c r="J22" s="52" t="s">
        <v>18</v>
      </c>
      <c r="K22" s="52"/>
      <c r="L22" s="55" t="s">
        <v>23</v>
      </c>
      <c r="M22" s="55"/>
      <c r="N22" s="55"/>
      <c r="O22" s="12" t="s">
        <v>24</v>
      </c>
    </row>
    <row r="23" spans="1:15" ht="33" customHeight="1">
      <c r="A23" s="52"/>
      <c r="B23" s="52"/>
      <c r="C23" s="52"/>
      <c r="D23" s="55" t="s">
        <v>9</v>
      </c>
      <c r="E23" s="12" t="s">
        <v>20</v>
      </c>
      <c r="F23" s="16" t="s">
        <v>21</v>
      </c>
      <c r="G23" s="55" t="s">
        <v>9</v>
      </c>
      <c r="H23" s="12" t="s">
        <v>20</v>
      </c>
      <c r="I23" s="16" t="s">
        <v>21</v>
      </c>
      <c r="J23" s="16" t="s">
        <v>10</v>
      </c>
      <c r="K23" s="16" t="s">
        <v>11</v>
      </c>
      <c r="L23" s="55" t="s">
        <v>9</v>
      </c>
      <c r="M23" s="12" t="s">
        <v>20</v>
      </c>
      <c r="N23" s="16" t="s">
        <v>21</v>
      </c>
      <c r="O23" s="12" t="s">
        <v>25</v>
      </c>
    </row>
    <row r="24" spans="1:15" ht="27.75" customHeight="1">
      <c r="A24" s="52"/>
      <c r="B24" s="52"/>
      <c r="C24" s="52"/>
      <c r="D24" s="55"/>
      <c r="E24" s="16" t="s">
        <v>12</v>
      </c>
      <c r="F24" s="12" t="s">
        <v>13</v>
      </c>
      <c r="G24" s="55"/>
      <c r="H24" s="16" t="s">
        <v>12</v>
      </c>
      <c r="I24" s="12" t="s">
        <v>13</v>
      </c>
      <c r="J24" s="12" t="s">
        <v>12</v>
      </c>
      <c r="K24" s="16" t="s">
        <v>13</v>
      </c>
      <c r="L24" s="55"/>
      <c r="M24" s="16" t="s">
        <v>12</v>
      </c>
      <c r="N24" s="12" t="s">
        <v>13</v>
      </c>
      <c r="O24" s="12" t="s">
        <v>26</v>
      </c>
    </row>
    <row r="25" spans="1:15" s="10" customFormat="1" ht="12.75">
      <c r="A25" s="20">
        <v>1</v>
      </c>
      <c r="B25" s="20">
        <v>2</v>
      </c>
      <c r="C25" s="20">
        <v>3</v>
      </c>
      <c r="D25" s="20">
        <v>4</v>
      </c>
      <c r="E25" s="20">
        <v>5</v>
      </c>
      <c r="F25" s="20">
        <v>6</v>
      </c>
      <c r="G25" s="20">
        <v>7</v>
      </c>
      <c r="H25" s="20">
        <v>8</v>
      </c>
      <c r="I25" s="20">
        <v>9</v>
      </c>
      <c r="J25" s="20">
        <v>10</v>
      </c>
      <c r="K25" s="20">
        <v>11</v>
      </c>
      <c r="L25" s="20">
        <v>12</v>
      </c>
      <c r="M25" s="20">
        <v>13</v>
      </c>
      <c r="N25" s="20">
        <v>14</v>
      </c>
      <c r="O25" s="20">
        <v>15</v>
      </c>
    </row>
    <row r="26" spans="1:15" s="10" customFormat="1" ht="114.75">
      <c r="A26" s="23">
        <v>1</v>
      </c>
      <c r="B26" s="24" t="s">
        <v>31</v>
      </c>
      <c r="C26" s="25">
        <v>1</v>
      </c>
      <c r="D26" s="26">
        <v>3064.42</v>
      </c>
      <c r="E26" s="27" t="s">
        <v>32</v>
      </c>
      <c r="F26" s="26"/>
      <c r="G26" s="26">
        <v>3064</v>
      </c>
      <c r="H26" s="27" t="s">
        <v>33</v>
      </c>
      <c r="I26" s="26"/>
      <c r="J26" s="27" t="s">
        <v>34</v>
      </c>
      <c r="K26" s="27" t="s">
        <v>35</v>
      </c>
      <c r="L26" s="26">
        <v>13693</v>
      </c>
      <c r="M26" s="27" t="s">
        <v>36</v>
      </c>
      <c r="N26" s="26"/>
      <c r="O26" s="26">
        <v>53.71</v>
      </c>
    </row>
    <row r="27" spans="1:16" s="10" customFormat="1" ht="12.75">
      <c r="A27" s="28" t="s">
        <v>37</v>
      </c>
      <c r="B27" s="29" t="s">
        <v>38</v>
      </c>
      <c r="C27" s="30"/>
      <c r="D27" s="31" t="s">
        <v>39</v>
      </c>
      <c r="E27" s="31"/>
      <c r="F27" s="31"/>
      <c r="G27" s="31">
        <v>443</v>
      </c>
      <c r="H27" s="31"/>
      <c r="I27" s="31"/>
      <c r="J27" s="31"/>
      <c r="K27" s="31" t="s">
        <v>39</v>
      </c>
      <c r="L27" s="31">
        <v>8342</v>
      </c>
      <c r="M27" s="31"/>
      <c r="N27" s="31"/>
      <c r="O27" s="31"/>
      <c r="P27" s="22"/>
    </row>
    <row r="28" spans="1:16" s="10" customFormat="1" ht="12.75">
      <c r="A28" s="28" t="s">
        <v>37</v>
      </c>
      <c r="B28" s="29" t="s">
        <v>40</v>
      </c>
      <c r="C28" s="30"/>
      <c r="D28" s="31" t="s">
        <v>41</v>
      </c>
      <c r="E28" s="31"/>
      <c r="F28" s="31"/>
      <c r="G28" s="31">
        <v>328</v>
      </c>
      <c r="H28" s="31"/>
      <c r="I28" s="31"/>
      <c r="J28" s="31"/>
      <c r="K28" s="31" t="s">
        <v>41</v>
      </c>
      <c r="L28" s="31">
        <v>6176</v>
      </c>
      <c r="M28" s="31"/>
      <c r="N28" s="31"/>
      <c r="O28" s="31"/>
      <c r="P28" s="22"/>
    </row>
    <row r="29" spans="1:16" s="10" customFormat="1" ht="12.75">
      <c r="A29" s="28" t="s">
        <v>37</v>
      </c>
      <c r="B29" s="29" t="s">
        <v>42</v>
      </c>
      <c r="C29" s="30"/>
      <c r="D29" s="31"/>
      <c r="E29" s="31"/>
      <c r="F29" s="31"/>
      <c r="G29" s="31">
        <v>3835</v>
      </c>
      <c r="H29" s="31"/>
      <c r="I29" s="31"/>
      <c r="J29" s="31"/>
      <c r="K29" s="31"/>
      <c r="L29" s="31">
        <v>28211</v>
      </c>
      <c r="M29" s="31"/>
      <c r="N29" s="31"/>
      <c r="O29" s="31"/>
      <c r="P29" s="22"/>
    </row>
    <row r="30" spans="1:15" s="10" customFormat="1" ht="127.5">
      <c r="A30" s="23">
        <v>2</v>
      </c>
      <c r="B30" s="24" t="s">
        <v>43</v>
      </c>
      <c r="C30" s="32" t="s">
        <v>44</v>
      </c>
      <c r="D30" s="26">
        <v>52.68</v>
      </c>
      <c r="E30" s="27" t="s">
        <v>45</v>
      </c>
      <c r="F30" s="27" t="s">
        <v>46</v>
      </c>
      <c r="G30" s="26">
        <v>175</v>
      </c>
      <c r="H30" s="26">
        <v>170</v>
      </c>
      <c r="I30" s="26">
        <v>5</v>
      </c>
      <c r="J30" s="27" t="s">
        <v>47</v>
      </c>
      <c r="K30" s="27" t="s">
        <v>48</v>
      </c>
      <c r="L30" s="26">
        <v>3235</v>
      </c>
      <c r="M30" s="27" t="s">
        <v>49</v>
      </c>
      <c r="N30" s="27" t="s">
        <v>50</v>
      </c>
      <c r="O30" s="27" t="s">
        <v>51</v>
      </c>
    </row>
    <row r="31" spans="1:16" s="10" customFormat="1" ht="12.75">
      <c r="A31" s="28" t="s">
        <v>37</v>
      </c>
      <c r="B31" s="29" t="s">
        <v>52</v>
      </c>
      <c r="C31" s="30"/>
      <c r="D31" s="31" t="s">
        <v>39</v>
      </c>
      <c r="E31" s="31"/>
      <c r="F31" s="31"/>
      <c r="G31" s="31">
        <v>177</v>
      </c>
      <c r="H31" s="31"/>
      <c r="I31" s="31"/>
      <c r="J31" s="31"/>
      <c r="K31" s="31" t="s">
        <v>39</v>
      </c>
      <c r="L31" s="31">
        <v>3334</v>
      </c>
      <c r="M31" s="31"/>
      <c r="N31" s="31"/>
      <c r="O31" s="31"/>
      <c r="P31" s="22"/>
    </row>
    <row r="32" spans="1:16" s="10" customFormat="1" ht="12.75">
      <c r="A32" s="28" t="s">
        <v>37</v>
      </c>
      <c r="B32" s="29" t="s">
        <v>53</v>
      </c>
      <c r="C32" s="30"/>
      <c r="D32" s="31" t="s">
        <v>41</v>
      </c>
      <c r="E32" s="31"/>
      <c r="F32" s="31"/>
      <c r="G32" s="31">
        <v>131</v>
      </c>
      <c r="H32" s="31"/>
      <c r="I32" s="31"/>
      <c r="J32" s="31"/>
      <c r="K32" s="31" t="s">
        <v>41</v>
      </c>
      <c r="L32" s="31">
        <v>2469</v>
      </c>
      <c r="M32" s="31"/>
      <c r="N32" s="31"/>
      <c r="O32" s="31"/>
      <c r="P32" s="22"/>
    </row>
    <row r="33" spans="1:16" s="10" customFormat="1" ht="12.75">
      <c r="A33" s="28" t="s">
        <v>37</v>
      </c>
      <c r="B33" s="29" t="s">
        <v>42</v>
      </c>
      <c r="C33" s="30"/>
      <c r="D33" s="31"/>
      <c r="E33" s="31"/>
      <c r="F33" s="31"/>
      <c r="G33" s="31">
        <v>483</v>
      </c>
      <c r="H33" s="31"/>
      <c r="I33" s="31"/>
      <c r="J33" s="31"/>
      <c r="K33" s="31"/>
      <c r="L33" s="31">
        <v>9038</v>
      </c>
      <c r="M33" s="31"/>
      <c r="N33" s="31"/>
      <c r="O33" s="31"/>
      <c r="P33" s="22"/>
    </row>
    <row r="34" spans="1:15" s="10" customFormat="1" ht="89.25">
      <c r="A34" s="23">
        <v>3</v>
      </c>
      <c r="B34" s="24" t="s">
        <v>119</v>
      </c>
      <c r="C34" s="25">
        <v>750</v>
      </c>
      <c r="D34" s="26">
        <v>3.25</v>
      </c>
      <c r="E34" s="27" t="s">
        <v>54</v>
      </c>
      <c r="F34" s="26"/>
      <c r="G34" s="26">
        <v>2438</v>
      </c>
      <c r="H34" s="27" t="s">
        <v>55</v>
      </c>
      <c r="I34" s="26"/>
      <c r="J34" s="27" t="s">
        <v>56</v>
      </c>
      <c r="K34" s="26"/>
      <c r="L34" s="26">
        <v>18750</v>
      </c>
      <c r="M34" s="27" t="s">
        <v>57</v>
      </c>
      <c r="N34" s="26"/>
      <c r="O34" s="26"/>
    </row>
    <row r="35" spans="1:15" s="10" customFormat="1" ht="63.75">
      <c r="A35" s="23">
        <v>4</v>
      </c>
      <c r="B35" s="24" t="s">
        <v>117</v>
      </c>
      <c r="C35" s="25">
        <v>750</v>
      </c>
      <c r="D35" s="26">
        <v>3.25</v>
      </c>
      <c r="E35" s="27" t="s">
        <v>54</v>
      </c>
      <c r="F35" s="26"/>
      <c r="G35" s="26">
        <v>2438</v>
      </c>
      <c r="H35" s="27" t="s">
        <v>55</v>
      </c>
      <c r="I35" s="26"/>
      <c r="J35" s="27" t="s">
        <v>56</v>
      </c>
      <c r="K35" s="26"/>
      <c r="L35" s="26">
        <v>18750</v>
      </c>
      <c r="M35" s="27" t="s">
        <v>57</v>
      </c>
      <c r="N35" s="26"/>
      <c r="O35" s="26"/>
    </row>
    <row r="36" spans="1:15" s="10" customFormat="1" ht="51">
      <c r="A36" s="23">
        <v>5</v>
      </c>
      <c r="B36" s="24" t="s">
        <v>118</v>
      </c>
      <c r="C36" s="25">
        <v>900</v>
      </c>
      <c r="D36" s="26">
        <v>5.76</v>
      </c>
      <c r="E36" s="27" t="s">
        <v>58</v>
      </c>
      <c r="F36" s="26"/>
      <c r="G36" s="26">
        <v>5184</v>
      </c>
      <c r="H36" s="27" t="s">
        <v>59</v>
      </c>
      <c r="I36" s="26"/>
      <c r="J36" s="27" t="s">
        <v>60</v>
      </c>
      <c r="K36" s="26"/>
      <c r="L36" s="26">
        <v>45000</v>
      </c>
      <c r="M36" s="27" t="s">
        <v>61</v>
      </c>
      <c r="N36" s="26"/>
      <c r="O36" s="26"/>
    </row>
    <row r="37" spans="1:15" s="10" customFormat="1" ht="63.75">
      <c r="A37" s="23">
        <v>6</v>
      </c>
      <c r="B37" s="24" t="s">
        <v>62</v>
      </c>
      <c r="C37" s="25">
        <v>20</v>
      </c>
      <c r="D37" s="26">
        <v>5.76</v>
      </c>
      <c r="E37" s="27" t="s">
        <v>58</v>
      </c>
      <c r="F37" s="26"/>
      <c r="G37" s="26">
        <v>115</v>
      </c>
      <c r="H37" s="27" t="s">
        <v>63</v>
      </c>
      <c r="I37" s="26"/>
      <c r="J37" s="27" t="s">
        <v>64</v>
      </c>
      <c r="K37" s="26"/>
      <c r="L37" s="26">
        <v>583</v>
      </c>
      <c r="M37" s="27" t="s">
        <v>65</v>
      </c>
      <c r="N37" s="26"/>
      <c r="O37" s="26"/>
    </row>
    <row r="38" spans="1:15" s="10" customFormat="1" ht="63.75">
      <c r="A38" s="23">
        <v>7</v>
      </c>
      <c r="B38" s="24" t="s">
        <v>120</v>
      </c>
      <c r="C38" s="25">
        <v>900</v>
      </c>
      <c r="D38" s="26">
        <v>5.32</v>
      </c>
      <c r="E38" s="27" t="s">
        <v>66</v>
      </c>
      <c r="F38" s="26"/>
      <c r="G38" s="26">
        <v>4788</v>
      </c>
      <c r="H38" s="27" t="s">
        <v>67</v>
      </c>
      <c r="I38" s="26"/>
      <c r="J38" s="27" t="s">
        <v>68</v>
      </c>
      <c r="K38" s="26"/>
      <c r="L38" s="26">
        <v>48753</v>
      </c>
      <c r="M38" s="27" t="s">
        <v>69</v>
      </c>
      <c r="N38" s="26"/>
      <c r="O38" s="26"/>
    </row>
    <row r="39" spans="1:15" s="10" customFormat="1" ht="165.75">
      <c r="A39" s="23">
        <v>8</v>
      </c>
      <c r="B39" s="24" t="s">
        <v>70</v>
      </c>
      <c r="C39" s="32" t="s">
        <v>71</v>
      </c>
      <c r="D39" s="26">
        <v>2680.54</v>
      </c>
      <c r="E39" s="27" t="s">
        <v>72</v>
      </c>
      <c r="F39" s="26"/>
      <c r="G39" s="26">
        <v>804</v>
      </c>
      <c r="H39" s="27" t="s">
        <v>73</v>
      </c>
      <c r="I39" s="26"/>
      <c r="J39" s="27" t="s">
        <v>34</v>
      </c>
      <c r="K39" s="27" t="s">
        <v>35</v>
      </c>
      <c r="L39" s="26">
        <v>5429</v>
      </c>
      <c r="M39" s="27" t="s">
        <v>74</v>
      </c>
      <c r="N39" s="26"/>
      <c r="O39" s="26">
        <v>28.47</v>
      </c>
    </row>
    <row r="40" spans="1:16" s="10" customFormat="1" ht="12.75">
      <c r="A40" s="28" t="s">
        <v>37</v>
      </c>
      <c r="B40" s="29" t="s">
        <v>75</v>
      </c>
      <c r="C40" s="30"/>
      <c r="D40" s="31" t="s">
        <v>39</v>
      </c>
      <c r="E40" s="31"/>
      <c r="F40" s="31"/>
      <c r="G40" s="31">
        <v>231</v>
      </c>
      <c r="H40" s="31"/>
      <c r="I40" s="31"/>
      <c r="J40" s="31"/>
      <c r="K40" s="31" t="s">
        <v>39</v>
      </c>
      <c r="L40" s="31">
        <v>4344</v>
      </c>
      <c r="M40" s="31"/>
      <c r="N40" s="31"/>
      <c r="O40" s="31"/>
      <c r="P40" s="22"/>
    </row>
    <row r="41" spans="1:16" s="10" customFormat="1" ht="12.75">
      <c r="A41" s="28" t="s">
        <v>37</v>
      </c>
      <c r="B41" s="29" t="s">
        <v>76</v>
      </c>
      <c r="C41" s="30"/>
      <c r="D41" s="31" t="s">
        <v>41</v>
      </c>
      <c r="E41" s="31"/>
      <c r="F41" s="31"/>
      <c r="G41" s="31">
        <v>171</v>
      </c>
      <c r="H41" s="31"/>
      <c r="I41" s="31"/>
      <c r="J41" s="31"/>
      <c r="K41" s="31" t="s">
        <v>41</v>
      </c>
      <c r="L41" s="31">
        <v>3216</v>
      </c>
      <c r="M41" s="31"/>
      <c r="N41" s="31"/>
      <c r="O41" s="31"/>
      <c r="P41" s="22"/>
    </row>
    <row r="42" spans="1:16" s="10" customFormat="1" ht="12.75">
      <c r="A42" s="28" t="s">
        <v>37</v>
      </c>
      <c r="B42" s="29" t="s">
        <v>42</v>
      </c>
      <c r="C42" s="30"/>
      <c r="D42" s="31"/>
      <c r="E42" s="31"/>
      <c r="F42" s="31"/>
      <c r="G42" s="31">
        <v>1206</v>
      </c>
      <c r="H42" s="31"/>
      <c r="I42" s="31"/>
      <c r="J42" s="31"/>
      <c r="K42" s="31"/>
      <c r="L42" s="31">
        <v>12989</v>
      </c>
      <c r="M42" s="31"/>
      <c r="N42" s="31"/>
      <c r="O42" s="31"/>
      <c r="P42" s="22"/>
    </row>
    <row r="43" spans="1:15" s="10" customFormat="1" ht="127.5">
      <c r="A43" s="23">
        <v>9</v>
      </c>
      <c r="B43" s="24" t="s">
        <v>77</v>
      </c>
      <c r="C43" s="32" t="s">
        <v>71</v>
      </c>
      <c r="D43" s="26">
        <v>1639.74</v>
      </c>
      <c r="E43" s="27" t="s">
        <v>78</v>
      </c>
      <c r="F43" s="27" t="s">
        <v>79</v>
      </c>
      <c r="G43" s="26">
        <v>492</v>
      </c>
      <c r="H43" s="27" t="s">
        <v>80</v>
      </c>
      <c r="I43" s="27" t="s">
        <v>81</v>
      </c>
      <c r="J43" s="27" t="s">
        <v>82</v>
      </c>
      <c r="K43" s="27" t="s">
        <v>83</v>
      </c>
      <c r="L43" s="26">
        <v>5517</v>
      </c>
      <c r="M43" s="27" t="s">
        <v>84</v>
      </c>
      <c r="N43" s="27" t="s">
        <v>85</v>
      </c>
      <c r="O43" s="27" t="s">
        <v>86</v>
      </c>
    </row>
    <row r="44" spans="1:16" s="10" customFormat="1" ht="12.75">
      <c r="A44" s="28" t="s">
        <v>37</v>
      </c>
      <c r="B44" s="29" t="s">
        <v>87</v>
      </c>
      <c r="C44" s="30"/>
      <c r="D44" s="31" t="s">
        <v>39</v>
      </c>
      <c r="E44" s="31"/>
      <c r="F44" s="31"/>
      <c r="G44" s="31">
        <v>207</v>
      </c>
      <c r="H44" s="31"/>
      <c r="I44" s="31"/>
      <c r="J44" s="31"/>
      <c r="K44" s="31" t="s">
        <v>39</v>
      </c>
      <c r="L44" s="31">
        <v>3897</v>
      </c>
      <c r="M44" s="31"/>
      <c r="N44" s="31"/>
      <c r="O44" s="31"/>
      <c r="P44" s="22"/>
    </row>
    <row r="45" spans="1:16" s="10" customFormat="1" ht="12.75">
      <c r="A45" s="28" t="s">
        <v>37</v>
      </c>
      <c r="B45" s="29" t="s">
        <v>88</v>
      </c>
      <c r="C45" s="30"/>
      <c r="D45" s="31" t="s">
        <v>41</v>
      </c>
      <c r="E45" s="31"/>
      <c r="F45" s="31"/>
      <c r="G45" s="31">
        <v>153</v>
      </c>
      <c r="H45" s="31"/>
      <c r="I45" s="31"/>
      <c r="J45" s="31"/>
      <c r="K45" s="31" t="s">
        <v>41</v>
      </c>
      <c r="L45" s="31">
        <v>2885</v>
      </c>
      <c r="M45" s="31"/>
      <c r="N45" s="31"/>
      <c r="O45" s="31"/>
      <c r="P45" s="22"/>
    </row>
    <row r="46" spans="1:16" s="10" customFormat="1" ht="12.75">
      <c r="A46" s="28" t="s">
        <v>37</v>
      </c>
      <c r="B46" s="29" t="s">
        <v>42</v>
      </c>
      <c r="C46" s="30"/>
      <c r="D46" s="31"/>
      <c r="E46" s="31"/>
      <c r="F46" s="31"/>
      <c r="G46" s="31">
        <v>852</v>
      </c>
      <c r="H46" s="31"/>
      <c r="I46" s="31"/>
      <c r="J46" s="31"/>
      <c r="K46" s="31"/>
      <c r="L46" s="31">
        <v>12299</v>
      </c>
      <c r="M46" s="31"/>
      <c r="N46" s="31"/>
      <c r="O46" s="31"/>
      <c r="P46" s="22"/>
    </row>
    <row r="47" spans="1:15" s="10" customFormat="1" ht="51">
      <c r="A47" s="23">
        <v>10</v>
      </c>
      <c r="B47" s="24" t="s">
        <v>121</v>
      </c>
      <c r="C47" s="25">
        <v>3</v>
      </c>
      <c r="D47" s="26">
        <v>563.54</v>
      </c>
      <c r="E47" s="27" t="s">
        <v>89</v>
      </c>
      <c r="F47" s="26"/>
      <c r="G47" s="26">
        <v>1691</v>
      </c>
      <c r="H47" s="27" t="s">
        <v>90</v>
      </c>
      <c r="I47" s="26"/>
      <c r="J47" s="27" t="s">
        <v>91</v>
      </c>
      <c r="K47" s="26"/>
      <c r="L47" s="26">
        <v>5076</v>
      </c>
      <c r="M47" s="27" t="s">
        <v>92</v>
      </c>
      <c r="N47" s="26"/>
      <c r="O47" s="26"/>
    </row>
    <row r="48" spans="1:15" s="10" customFormat="1" ht="24">
      <c r="A48" s="43" t="s">
        <v>93</v>
      </c>
      <c r="B48" s="44"/>
      <c r="C48" s="44"/>
      <c r="D48" s="44"/>
      <c r="E48" s="44"/>
      <c r="F48" s="44"/>
      <c r="G48" s="33">
        <v>21189</v>
      </c>
      <c r="H48" s="33" t="s">
        <v>94</v>
      </c>
      <c r="I48" s="33" t="s">
        <v>95</v>
      </c>
      <c r="J48" s="33"/>
      <c r="K48" s="33"/>
      <c r="L48" s="33">
        <v>164786</v>
      </c>
      <c r="M48" s="33" t="s">
        <v>96</v>
      </c>
      <c r="N48" s="33" t="s">
        <v>97</v>
      </c>
      <c r="O48" s="33" t="s">
        <v>98</v>
      </c>
    </row>
    <row r="49" spans="1:15" s="10" customFormat="1" ht="12.75">
      <c r="A49" s="43" t="s">
        <v>99</v>
      </c>
      <c r="B49" s="44"/>
      <c r="C49" s="44"/>
      <c r="D49" s="44"/>
      <c r="E49" s="44"/>
      <c r="F49" s="44"/>
      <c r="G49" s="33"/>
      <c r="H49" s="33"/>
      <c r="I49" s="33"/>
      <c r="J49" s="33"/>
      <c r="K49" s="33"/>
      <c r="L49" s="33"/>
      <c r="M49" s="33"/>
      <c r="N49" s="33"/>
      <c r="O49" s="33"/>
    </row>
    <row r="50" spans="1:15" s="10" customFormat="1" ht="12.75">
      <c r="A50" s="43" t="s">
        <v>100</v>
      </c>
      <c r="B50" s="44"/>
      <c r="C50" s="44"/>
      <c r="D50" s="44"/>
      <c r="E50" s="44"/>
      <c r="F50" s="44"/>
      <c r="G50" s="33">
        <v>996</v>
      </c>
      <c r="H50" s="33"/>
      <c r="I50" s="33"/>
      <c r="J50" s="33"/>
      <c r="K50" s="33"/>
      <c r="L50" s="33">
        <v>18741</v>
      </c>
      <c r="M50" s="33"/>
      <c r="N50" s="33"/>
      <c r="O50" s="33"/>
    </row>
    <row r="51" spans="1:15" s="10" customFormat="1" ht="12.75">
      <c r="A51" s="43" t="s">
        <v>101</v>
      </c>
      <c r="B51" s="44"/>
      <c r="C51" s="44"/>
      <c r="D51" s="44"/>
      <c r="E51" s="44"/>
      <c r="F51" s="44"/>
      <c r="G51" s="33">
        <v>20001</v>
      </c>
      <c r="H51" s="33"/>
      <c r="I51" s="33"/>
      <c r="J51" s="33"/>
      <c r="K51" s="33"/>
      <c r="L51" s="33">
        <v>144485</v>
      </c>
      <c r="M51" s="33"/>
      <c r="N51" s="33"/>
      <c r="O51" s="33"/>
    </row>
    <row r="52" spans="1:15" s="10" customFormat="1" ht="12.75">
      <c r="A52" s="43" t="s">
        <v>102</v>
      </c>
      <c r="B52" s="44"/>
      <c r="C52" s="44"/>
      <c r="D52" s="44"/>
      <c r="E52" s="44"/>
      <c r="F52" s="44"/>
      <c r="G52" s="33">
        <v>192</v>
      </c>
      <c r="H52" s="33"/>
      <c r="I52" s="33"/>
      <c r="J52" s="33"/>
      <c r="K52" s="33"/>
      <c r="L52" s="33">
        <v>1560</v>
      </c>
      <c r="M52" s="33"/>
      <c r="N52" s="33"/>
      <c r="O52" s="33"/>
    </row>
    <row r="53" spans="1:15" s="10" customFormat="1" ht="12.75">
      <c r="A53" s="43" t="s">
        <v>103</v>
      </c>
      <c r="B53" s="44"/>
      <c r="C53" s="44"/>
      <c r="D53" s="44"/>
      <c r="E53" s="44"/>
      <c r="F53" s="44"/>
      <c r="G53" s="33">
        <v>21</v>
      </c>
      <c r="H53" s="33"/>
      <c r="I53" s="33"/>
      <c r="J53" s="33"/>
      <c r="K53" s="33"/>
      <c r="L53" s="33">
        <v>410</v>
      </c>
      <c r="M53" s="33"/>
      <c r="N53" s="33"/>
      <c r="O53" s="33"/>
    </row>
    <row r="54" spans="1:15" s="10" customFormat="1" ht="12.75">
      <c r="A54" s="53" t="s">
        <v>104</v>
      </c>
      <c r="B54" s="54"/>
      <c r="C54" s="54"/>
      <c r="D54" s="54"/>
      <c r="E54" s="54"/>
      <c r="F54" s="54"/>
      <c r="G54" s="34">
        <v>1058</v>
      </c>
      <c r="H54" s="34"/>
      <c r="I54" s="34"/>
      <c r="J54" s="34"/>
      <c r="K54" s="34"/>
      <c r="L54" s="34">
        <v>19917</v>
      </c>
      <c r="M54" s="34"/>
      <c r="N54" s="34"/>
      <c r="O54" s="34"/>
    </row>
    <row r="55" spans="1:15" s="10" customFormat="1" ht="12.75">
      <c r="A55" s="53" t="s">
        <v>105</v>
      </c>
      <c r="B55" s="54"/>
      <c r="C55" s="54"/>
      <c r="D55" s="54"/>
      <c r="E55" s="54"/>
      <c r="F55" s="54"/>
      <c r="G55" s="34">
        <v>783</v>
      </c>
      <c r="H55" s="34"/>
      <c r="I55" s="34"/>
      <c r="J55" s="34"/>
      <c r="K55" s="34"/>
      <c r="L55" s="34">
        <v>14746</v>
      </c>
      <c r="M55" s="34"/>
      <c r="N55" s="34"/>
      <c r="O55" s="34"/>
    </row>
    <row r="56" spans="1:15" s="10" customFormat="1" ht="12.75">
      <c r="A56" s="53" t="s">
        <v>106</v>
      </c>
      <c r="B56" s="54"/>
      <c r="C56" s="54"/>
      <c r="D56" s="54"/>
      <c r="E56" s="54"/>
      <c r="F56" s="54"/>
      <c r="G56" s="34"/>
      <c r="H56" s="34"/>
      <c r="I56" s="34"/>
      <c r="J56" s="34"/>
      <c r="K56" s="34"/>
      <c r="L56" s="34"/>
      <c r="M56" s="34"/>
      <c r="N56" s="34"/>
      <c r="O56" s="34"/>
    </row>
    <row r="57" spans="1:15" s="10" customFormat="1" ht="24">
      <c r="A57" s="43" t="s">
        <v>107</v>
      </c>
      <c r="B57" s="44"/>
      <c r="C57" s="44"/>
      <c r="D57" s="44"/>
      <c r="E57" s="44"/>
      <c r="F57" s="44"/>
      <c r="G57" s="33">
        <v>23030</v>
      </c>
      <c r="H57" s="33"/>
      <c r="I57" s="33"/>
      <c r="J57" s="33"/>
      <c r="K57" s="33"/>
      <c r="L57" s="33">
        <v>199449</v>
      </c>
      <c r="M57" s="33"/>
      <c r="N57" s="33"/>
      <c r="O57" s="33" t="s">
        <v>98</v>
      </c>
    </row>
    <row r="58" spans="1:15" s="10" customFormat="1" ht="24">
      <c r="A58" s="43" t="s">
        <v>108</v>
      </c>
      <c r="B58" s="44"/>
      <c r="C58" s="44"/>
      <c r="D58" s="44"/>
      <c r="E58" s="44"/>
      <c r="F58" s="44"/>
      <c r="G58" s="33">
        <v>23030</v>
      </c>
      <c r="H58" s="33"/>
      <c r="I58" s="33"/>
      <c r="J58" s="33"/>
      <c r="K58" s="33"/>
      <c r="L58" s="33">
        <v>199449</v>
      </c>
      <c r="M58" s="33"/>
      <c r="N58" s="33"/>
      <c r="O58" s="33" t="s">
        <v>98</v>
      </c>
    </row>
    <row r="59" spans="1:15" s="10" customFormat="1" ht="12.75">
      <c r="A59" s="43" t="s">
        <v>109</v>
      </c>
      <c r="B59" s="44"/>
      <c r="C59" s="44"/>
      <c r="D59" s="44"/>
      <c r="E59" s="44"/>
      <c r="F59" s="44"/>
      <c r="G59" s="33">
        <v>4606</v>
      </c>
      <c r="H59" s="33"/>
      <c r="I59" s="33"/>
      <c r="J59" s="33"/>
      <c r="K59" s="33"/>
      <c r="L59" s="33">
        <v>39890</v>
      </c>
      <c r="M59" s="33"/>
      <c r="N59" s="33"/>
      <c r="O59" s="33"/>
    </row>
    <row r="60" spans="1:15" s="10" customFormat="1" ht="24">
      <c r="A60" s="53" t="s">
        <v>110</v>
      </c>
      <c r="B60" s="54"/>
      <c r="C60" s="54"/>
      <c r="D60" s="54"/>
      <c r="E60" s="54"/>
      <c r="F60" s="54"/>
      <c r="G60" s="34">
        <v>27636</v>
      </c>
      <c r="H60" s="34"/>
      <c r="I60" s="34"/>
      <c r="J60" s="34"/>
      <c r="K60" s="34"/>
      <c r="L60" s="34">
        <v>239339</v>
      </c>
      <c r="M60" s="34"/>
      <c r="N60" s="34"/>
      <c r="O60" s="34" t="s">
        <v>98</v>
      </c>
    </row>
    <row r="61" spans="1:15" s="10" customFormat="1" ht="12">
      <c r="A61" s="15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1:15" s="14" customFormat="1" ht="1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4" ht="12">
      <c r="A63" s="17" t="s">
        <v>123</v>
      </c>
      <c r="D63" s="11"/>
    </row>
    <row r="65" ht="12">
      <c r="A65" s="17" t="s">
        <v>122</v>
      </c>
    </row>
  </sheetData>
  <sheetProtection/>
  <mergeCells count="42">
    <mergeCell ref="L18:M18"/>
    <mergeCell ref="A13:N13"/>
    <mergeCell ref="J17:K17"/>
    <mergeCell ref="B22:B24"/>
    <mergeCell ref="J19:K19"/>
    <mergeCell ref="G22:I22"/>
    <mergeCell ref="L16:M16"/>
    <mergeCell ref="A22:A24"/>
    <mergeCell ref="J16:K16"/>
    <mergeCell ref="J18:K18"/>
    <mergeCell ref="L22:N22"/>
    <mergeCell ref="D23:D24"/>
    <mergeCell ref="J22:K22"/>
    <mergeCell ref="D22:F22"/>
    <mergeCell ref="L17:M17"/>
    <mergeCell ref="L19:M19"/>
    <mergeCell ref="C22:C24"/>
    <mergeCell ref="A60:F60"/>
    <mergeCell ref="A54:F54"/>
    <mergeCell ref="A55:F55"/>
    <mergeCell ref="A56:F56"/>
    <mergeCell ref="A57:F57"/>
    <mergeCell ref="L23:L24"/>
    <mergeCell ref="G23:G24"/>
    <mergeCell ref="M1:O1"/>
    <mergeCell ref="L2:O2"/>
    <mergeCell ref="M4:O4"/>
    <mergeCell ref="M5:O5"/>
    <mergeCell ref="A12:O12"/>
    <mergeCell ref="B15:I15"/>
    <mergeCell ref="A10:N10"/>
    <mergeCell ref="A11:N11"/>
    <mergeCell ref="A58:F58"/>
    <mergeCell ref="A59:F59"/>
    <mergeCell ref="A7:O7"/>
    <mergeCell ref="A48:F48"/>
    <mergeCell ref="A49:F49"/>
    <mergeCell ref="A8:N8"/>
    <mergeCell ref="A50:F50"/>
    <mergeCell ref="A51:F51"/>
    <mergeCell ref="A52:F52"/>
    <mergeCell ref="A53:F53"/>
  </mergeCells>
  <printOptions horizontalCentered="1"/>
  <pageMargins left="0.2362204724409449" right="0.2362204724409449" top="0.4724409448818898" bottom="0.3937007874015748" header="0.31496062992125984" footer="0.1968503937007874"/>
  <pageSetup fitToHeight="2" fitToWidth="1" horizontalDpi="600" verticalDpi="600" orientation="landscape" paperSize="9" scale="60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Никита Савкин</dc:creator>
  <cp:keywords>12.03.2008</cp:keywords>
  <dc:description/>
  <cp:lastModifiedBy>Татьяна Геннадьевна Польшина</cp:lastModifiedBy>
  <cp:lastPrinted>2020-03-25T10:55:21Z</cp:lastPrinted>
  <dcterms:created xsi:type="dcterms:W3CDTF">2003-01-28T12:33:10Z</dcterms:created>
  <dcterms:modified xsi:type="dcterms:W3CDTF">2020-03-25T10:57:58Z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