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 activeTab="2"/>
  </bookViews>
  <sheets>
    <sheet name="Доходы" sheetId="2" r:id="rId1"/>
    <sheet name="Расходы" sheetId="3" r:id="rId2"/>
    <sheet name="Источники" sheetId="4" r:id="rId3"/>
  </sheets>
  <calcPr calcId="124519"/>
</workbook>
</file>

<file path=xl/calcChain.xml><?xml version="1.0" encoding="utf-8"?>
<calcChain xmlns="http://schemas.openxmlformats.org/spreadsheetml/2006/main">
  <c r="E337" i="3"/>
  <c r="D337"/>
  <c r="E412"/>
  <c r="D412"/>
  <c r="E413"/>
  <c r="D413"/>
  <c r="E399"/>
  <c r="D399"/>
  <c r="E400"/>
  <c r="D400"/>
  <c r="E358"/>
  <c r="D358"/>
  <c r="E359"/>
  <c r="D359"/>
  <c r="E338"/>
  <c r="D338"/>
  <c r="E339"/>
  <c r="D339"/>
  <c r="F358"/>
  <c r="F339"/>
  <c r="E274"/>
  <c r="D274"/>
  <c r="F274" s="1"/>
  <c r="F275"/>
  <c r="F252" l="1"/>
  <c r="E250"/>
  <c r="D250"/>
  <c r="E345"/>
  <c r="E344" s="1"/>
  <c r="D345"/>
  <c r="D344" s="1"/>
  <c r="F346"/>
  <c r="F344" l="1"/>
  <c r="F345"/>
  <c r="F130"/>
  <c r="E129"/>
  <c r="E128" s="1"/>
  <c r="E127" s="1"/>
  <c r="E126" s="1"/>
  <c r="D129"/>
  <c r="D128" s="1"/>
  <c r="D127" l="1"/>
  <c r="F128"/>
  <c r="F129"/>
  <c r="F47"/>
  <c r="F46"/>
  <c r="E45"/>
  <c r="E44" s="1"/>
  <c r="E43" s="1"/>
  <c r="E42" s="1"/>
  <c r="D45"/>
  <c r="D44" s="1"/>
  <c r="D34"/>
  <c r="F127" l="1"/>
  <c r="D126"/>
  <c r="F126" s="1"/>
  <c r="F44"/>
  <c r="F45"/>
  <c r="D43"/>
  <c r="F92"/>
  <c r="E94"/>
  <c r="E93" s="1"/>
  <c r="E379"/>
  <c r="E378" s="1"/>
  <c r="E377" s="1"/>
  <c r="D379"/>
  <c r="D378" s="1"/>
  <c r="D377" s="1"/>
  <c r="E383"/>
  <c r="E382" s="1"/>
  <c r="E381" s="1"/>
  <c r="D383"/>
  <c r="D382" s="1"/>
  <c r="D381" s="1"/>
  <c r="F384"/>
  <c r="F383" s="1"/>
  <c r="F382" s="1"/>
  <c r="F381" s="1"/>
  <c r="F380"/>
  <c r="F379" s="1"/>
  <c r="F378" s="1"/>
  <c r="F377" s="1"/>
  <c r="D42" l="1"/>
  <c r="F42" s="1"/>
  <c r="F43"/>
  <c r="E14" l="1"/>
  <c r="F15"/>
  <c r="F14" s="1"/>
  <c r="F17"/>
  <c r="F21"/>
  <c r="F24"/>
  <c r="E29"/>
  <c r="E28" s="1"/>
  <c r="E27" s="1"/>
  <c r="F30"/>
  <c r="F31"/>
  <c r="F32"/>
  <c r="E34"/>
  <c r="F35"/>
  <c r="F36"/>
  <c r="F38"/>
  <c r="F39"/>
  <c r="F40"/>
  <c r="F41"/>
  <c r="F51"/>
  <c r="F56"/>
  <c r="F63"/>
  <c r="F64"/>
  <c r="F65"/>
  <c r="F69"/>
  <c r="F70"/>
  <c r="F73"/>
  <c r="F75"/>
  <c r="F80"/>
  <c r="F84"/>
  <c r="E90"/>
  <c r="E89" s="1"/>
  <c r="F91"/>
  <c r="F90" s="1"/>
  <c r="F89" s="1"/>
  <c r="F95"/>
  <c r="F96"/>
  <c r="F102"/>
  <c r="F120"/>
  <c r="F125"/>
  <c r="F138"/>
  <c r="F143"/>
  <c r="F149"/>
  <c r="F154"/>
  <c r="F164"/>
  <c r="F169"/>
  <c r="F173"/>
  <c r="F177"/>
  <c r="F184"/>
  <c r="F189"/>
  <c r="F193"/>
  <c r="F197"/>
  <c r="F203"/>
  <c r="F208"/>
  <c r="F213"/>
  <c r="F218"/>
  <c r="F222"/>
  <c r="F229"/>
  <c r="F233"/>
  <c r="F241"/>
  <c r="F247"/>
  <c r="F251"/>
  <c r="F258"/>
  <c r="F263"/>
  <c r="F264"/>
  <c r="F270"/>
  <c r="F281"/>
  <c r="F285"/>
  <c r="F289"/>
  <c r="F293"/>
  <c r="F297"/>
  <c r="F301"/>
  <c r="F305"/>
  <c r="F309"/>
  <c r="F313"/>
  <c r="F317"/>
  <c r="F323"/>
  <c r="F328"/>
  <c r="F335"/>
  <c r="F352"/>
  <c r="F357"/>
  <c r="F368"/>
  <c r="F372"/>
  <c r="F376"/>
  <c r="F343"/>
  <c r="F363"/>
  <c r="F391"/>
  <c r="F396"/>
  <c r="F409"/>
  <c r="F404"/>
  <c r="F422"/>
  <c r="F417"/>
  <c r="D403"/>
  <c r="F159"/>
  <c r="F158" s="1"/>
  <c r="F157" s="1"/>
  <c r="F156" s="1"/>
  <c r="F155" s="1"/>
  <c r="E158"/>
  <c r="E157" s="1"/>
  <c r="E156" s="1"/>
  <c r="E155" s="1"/>
  <c r="D158"/>
  <c r="D157" s="1"/>
  <c r="D156" s="1"/>
  <c r="D155" s="1"/>
  <c r="F109"/>
  <c r="F108" s="1"/>
  <c r="F107" s="1"/>
  <c r="F106" s="1"/>
  <c r="F105" s="1"/>
  <c r="F114"/>
  <c r="F113" s="1"/>
  <c r="E108"/>
  <c r="E107" s="1"/>
  <c r="E106" s="1"/>
  <c r="E105" s="1"/>
  <c r="D108"/>
  <c r="D107" s="1"/>
  <c r="D106" s="1"/>
  <c r="D105" s="1"/>
  <c r="D62"/>
  <c r="D61" s="1"/>
  <c r="D60" s="1"/>
  <c r="F94" l="1"/>
  <c r="F93" s="1"/>
  <c r="F29"/>
  <c r="F28" s="1"/>
  <c r="F27" s="1"/>
  <c r="F34"/>
  <c r="E390" l="1"/>
  <c r="E389" s="1"/>
  <c r="E388" s="1"/>
  <c r="E16"/>
  <c r="E13" s="1"/>
  <c r="F16"/>
  <c r="F13" s="1"/>
  <c r="D14"/>
  <c r="D16"/>
  <c r="E20"/>
  <c r="E19" s="1"/>
  <c r="F20"/>
  <c r="F19" s="1"/>
  <c r="E23"/>
  <c r="E22" s="1"/>
  <c r="F23"/>
  <c r="F22" s="1"/>
  <c r="D19"/>
  <c r="D20"/>
  <c r="D23"/>
  <c r="D22" s="1"/>
  <c r="D29"/>
  <c r="D28" s="1"/>
  <c r="D27" s="1"/>
  <c r="E37"/>
  <c r="E33" s="1"/>
  <c r="E26" s="1"/>
  <c r="E25" s="1"/>
  <c r="F37"/>
  <c r="F33" s="1"/>
  <c r="F26" s="1"/>
  <c r="F25" s="1"/>
  <c r="D37"/>
  <c r="D33" s="1"/>
  <c r="E50"/>
  <c r="E49" s="1"/>
  <c r="E48" s="1"/>
  <c r="F50"/>
  <c r="F49" s="1"/>
  <c r="F48" s="1"/>
  <c r="D50"/>
  <c r="D49" s="1"/>
  <c r="D48" s="1"/>
  <c r="E55"/>
  <c r="E54" s="1"/>
  <c r="E53" s="1"/>
  <c r="E52" s="1"/>
  <c r="F55"/>
  <c r="F54" s="1"/>
  <c r="F53" s="1"/>
  <c r="F52" s="1"/>
  <c r="D55"/>
  <c r="D54" s="1"/>
  <c r="D53" s="1"/>
  <c r="D52" s="1"/>
  <c r="E62"/>
  <c r="E61" s="1"/>
  <c r="E60" s="1"/>
  <c r="F62"/>
  <c r="F61" s="1"/>
  <c r="F60" s="1"/>
  <c r="E68"/>
  <c r="E67" s="1"/>
  <c r="F68"/>
  <c r="F67" s="1"/>
  <c r="D68"/>
  <c r="D67" s="1"/>
  <c r="E72"/>
  <c r="F72"/>
  <c r="E74"/>
  <c r="F74"/>
  <c r="D72"/>
  <c r="D74"/>
  <c r="E79"/>
  <c r="E78" s="1"/>
  <c r="E77" s="1"/>
  <c r="E76" s="1"/>
  <c r="F79"/>
  <c r="F78" s="1"/>
  <c r="F77" s="1"/>
  <c r="F76" s="1"/>
  <c r="D79"/>
  <c r="D78" s="1"/>
  <c r="D77" s="1"/>
  <c r="D76" s="1"/>
  <c r="E83"/>
  <c r="E82" s="1"/>
  <c r="E81" s="1"/>
  <c r="F83"/>
  <c r="F82" s="1"/>
  <c r="F81" s="1"/>
  <c r="D83"/>
  <c r="D82" s="1"/>
  <c r="D81" s="1"/>
  <c r="D90"/>
  <c r="D89" s="1"/>
  <c r="E88"/>
  <c r="E87" s="1"/>
  <c r="E86" s="1"/>
  <c r="E85" s="1"/>
  <c r="F88"/>
  <c r="F87" s="1"/>
  <c r="F86" s="1"/>
  <c r="F85" s="1"/>
  <c r="D94"/>
  <c r="D93" s="1"/>
  <c r="E101"/>
  <c r="E100" s="1"/>
  <c r="E99" s="1"/>
  <c r="E98" s="1"/>
  <c r="F101"/>
  <c r="F100" s="1"/>
  <c r="F99" s="1"/>
  <c r="F98" s="1"/>
  <c r="D101"/>
  <c r="D100" s="1"/>
  <c r="D99" s="1"/>
  <c r="D98" s="1"/>
  <c r="D26" l="1"/>
  <c r="D25" s="1"/>
  <c r="E18"/>
  <c r="E11" s="1"/>
  <c r="E10" s="1"/>
  <c r="F18"/>
  <c r="F11" s="1"/>
  <c r="F10" s="1"/>
  <c r="F12"/>
  <c r="E12"/>
  <c r="D18"/>
  <c r="D13"/>
  <c r="D12" s="1"/>
  <c r="E71"/>
  <c r="E66" s="1"/>
  <c r="E59" s="1"/>
  <c r="E58" s="1"/>
  <c r="E57" s="1"/>
  <c r="F71"/>
  <c r="F66" s="1"/>
  <c r="F59" s="1"/>
  <c r="F58" s="1"/>
  <c r="F57" s="1"/>
  <c r="D71"/>
  <c r="D66" s="1"/>
  <c r="D88"/>
  <c r="D87" s="1"/>
  <c r="D86" s="1"/>
  <c r="D85" s="1"/>
  <c r="E113"/>
  <c r="E112" s="1"/>
  <c r="E111" s="1"/>
  <c r="E110" s="1"/>
  <c r="E104" s="1"/>
  <c r="F112"/>
  <c r="F111" s="1"/>
  <c r="F110" s="1"/>
  <c r="F104" s="1"/>
  <c r="E119"/>
  <c r="E118" s="1"/>
  <c r="E117" s="1"/>
  <c r="E116" s="1"/>
  <c r="F119"/>
  <c r="F118" s="1"/>
  <c r="F117" s="1"/>
  <c r="F116" s="1"/>
  <c r="E124"/>
  <c r="E123" s="1"/>
  <c r="E122" s="1"/>
  <c r="E121" s="1"/>
  <c r="E115" s="1"/>
  <c r="F124"/>
  <c r="F123" s="1"/>
  <c r="F122" s="1"/>
  <c r="F121" s="1"/>
  <c r="D113"/>
  <c r="D112" s="1"/>
  <c r="D111" s="1"/>
  <c r="D110" s="1"/>
  <c r="D104" s="1"/>
  <c r="D119"/>
  <c r="D118" s="1"/>
  <c r="D117" s="1"/>
  <c r="D116" s="1"/>
  <c r="D124"/>
  <c r="D123" s="1"/>
  <c r="D122" s="1"/>
  <c r="D121" s="1"/>
  <c r="D115" l="1"/>
  <c r="D103" s="1"/>
  <c r="D97" s="1"/>
  <c r="F115"/>
  <c r="F103" s="1"/>
  <c r="F97" s="1"/>
  <c r="E103"/>
  <c r="E97" s="1"/>
  <c r="D59"/>
  <c r="D58" s="1"/>
  <c r="D57" s="1"/>
  <c r="E9"/>
  <c r="F9"/>
  <c r="D11"/>
  <c r="D10" s="1"/>
  <c r="E137"/>
  <c r="E136" s="1"/>
  <c r="E135" s="1"/>
  <c r="E134" s="1"/>
  <c r="F137"/>
  <c r="F136" s="1"/>
  <c r="F135" s="1"/>
  <c r="F134" s="1"/>
  <c r="E142"/>
  <c r="E141" s="1"/>
  <c r="E140" s="1"/>
  <c r="E139" s="1"/>
  <c r="F142"/>
  <c r="F141" s="1"/>
  <c r="F140" s="1"/>
  <c r="F139" s="1"/>
  <c r="D137"/>
  <c r="D136" s="1"/>
  <c r="D135" s="1"/>
  <c r="D134" s="1"/>
  <c r="D142"/>
  <c r="D141" s="1"/>
  <c r="D140" s="1"/>
  <c r="D139" s="1"/>
  <c r="E148"/>
  <c r="E147" s="1"/>
  <c r="E146" s="1"/>
  <c r="E145" s="1"/>
  <c r="F148"/>
  <c r="F147" s="1"/>
  <c r="F146" s="1"/>
  <c r="F145" s="1"/>
  <c r="D148"/>
  <c r="D147" s="1"/>
  <c r="D146" s="1"/>
  <c r="D145" s="1"/>
  <c r="E153"/>
  <c r="E152" s="1"/>
  <c r="E151" s="1"/>
  <c r="E150" s="1"/>
  <c r="F153"/>
  <c r="F152" s="1"/>
  <c r="F151" s="1"/>
  <c r="F150" s="1"/>
  <c r="D153"/>
  <c r="D152" s="1"/>
  <c r="D151" s="1"/>
  <c r="D150" s="1"/>
  <c r="E163"/>
  <c r="E162" s="1"/>
  <c r="E161" s="1"/>
  <c r="E160" s="1"/>
  <c r="F163"/>
  <c r="F162" s="1"/>
  <c r="F161" s="1"/>
  <c r="F160" s="1"/>
  <c r="D163"/>
  <c r="D162" s="1"/>
  <c r="D161" s="1"/>
  <c r="D160" s="1"/>
  <c r="E168"/>
  <c r="E167" s="1"/>
  <c r="E166" s="1"/>
  <c r="F168"/>
  <c r="F167" s="1"/>
  <c r="F166" s="1"/>
  <c r="E172"/>
  <c r="E171" s="1"/>
  <c r="E170" s="1"/>
  <c r="F172"/>
  <c r="F171" s="1"/>
  <c r="F170" s="1"/>
  <c r="E176"/>
  <c r="E175" s="1"/>
  <c r="E174" s="1"/>
  <c r="F176"/>
  <c r="F175" s="1"/>
  <c r="F174" s="1"/>
  <c r="D168"/>
  <c r="D167" s="1"/>
  <c r="D166" s="1"/>
  <c r="D172"/>
  <c r="D171" s="1"/>
  <c r="D170" s="1"/>
  <c r="D176"/>
  <c r="D175" s="1"/>
  <c r="D174" s="1"/>
  <c r="E183"/>
  <c r="E182" s="1"/>
  <c r="E181" s="1"/>
  <c r="E180" s="1"/>
  <c r="F183"/>
  <c r="F182" s="1"/>
  <c r="F181" s="1"/>
  <c r="F180" s="1"/>
  <c r="D183"/>
  <c r="D182" s="1"/>
  <c r="D181" s="1"/>
  <c r="D180" s="1"/>
  <c r="E188"/>
  <c r="E187" s="1"/>
  <c r="E186" s="1"/>
  <c r="F188"/>
  <c r="F187" s="1"/>
  <c r="F186" s="1"/>
  <c r="E192"/>
  <c r="E191" s="1"/>
  <c r="E190" s="1"/>
  <c r="F192"/>
  <c r="F191" s="1"/>
  <c r="F190" s="1"/>
  <c r="E196"/>
  <c r="E195" s="1"/>
  <c r="E194" s="1"/>
  <c r="F196"/>
  <c r="F195" s="1"/>
  <c r="F194" s="1"/>
  <c r="D188"/>
  <c r="D187" s="1"/>
  <c r="D186" s="1"/>
  <c r="D192"/>
  <c r="D191" s="1"/>
  <c r="D190" s="1"/>
  <c r="D196"/>
  <c r="D195" s="1"/>
  <c r="D194" s="1"/>
  <c r="E202"/>
  <c r="E201" s="1"/>
  <c r="E200" s="1"/>
  <c r="E199" s="1"/>
  <c r="F202"/>
  <c r="F201" s="1"/>
  <c r="F200" s="1"/>
  <c r="F199" s="1"/>
  <c r="E207"/>
  <c r="E206" s="1"/>
  <c r="E205" s="1"/>
  <c r="E204" s="1"/>
  <c r="F207"/>
  <c r="F206" s="1"/>
  <c r="F205" s="1"/>
  <c r="F204" s="1"/>
  <c r="D202"/>
  <c r="D201" s="1"/>
  <c r="D200" s="1"/>
  <c r="D199" s="1"/>
  <c r="D207"/>
  <c r="D206" s="1"/>
  <c r="D205" s="1"/>
  <c r="D204" s="1"/>
  <c r="E212"/>
  <c r="E211" s="1"/>
  <c r="E210" s="1"/>
  <c r="E209" s="1"/>
  <c r="F212"/>
  <c r="F211" s="1"/>
  <c r="F210" s="1"/>
  <c r="F209" s="1"/>
  <c r="D212"/>
  <c r="D211" s="1"/>
  <c r="D210" s="1"/>
  <c r="D209" s="1"/>
  <c r="E217"/>
  <c r="E216" s="1"/>
  <c r="E215" s="1"/>
  <c r="E214" s="1"/>
  <c r="F217"/>
  <c r="F216" s="1"/>
  <c r="F215" s="1"/>
  <c r="F214" s="1"/>
  <c r="D217"/>
  <c r="D216" s="1"/>
  <c r="D215" s="1"/>
  <c r="D214" s="1"/>
  <c r="E221"/>
  <c r="E220" s="1"/>
  <c r="E219" s="1"/>
  <c r="F221"/>
  <c r="F220" s="1"/>
  <c r="F219" s="1"/>
  <c r="D221"/>
  <c r="D220" s="1"/>
  <c r="D219" s="1"/>
  <c r="E228"/>
  <c r="E227" s="1"/>
  <c r="E226" s="1"/>
  <c r="F228"/>
  <c r="F227" s="1"/>
  <c r="F226" s="1"/>
  <c r="E232"/>
  <c r="E231" s="1"/>
  <c r="E230" s="1"/>
  <c r="F232"/>
  <c r="F231" s="1"/>
  <c r="F230" s="1"/>
  <c r="D228"/>
  <c r="D227" s="1"/>
  <c r="D226" s="1"/>
  <c r="D232"/>
  <c r="D231" s="1"/>
  <c r="D230" s="1"/>
  <c r="E269"/>
  <c r="E268" s="1"/>
  <c r="E267" s="1"/>
  <c r="E266" s="1"/>
  <c r="E265" s="1"/>
  <c r="F269"/>
  <c r="F268" s="1"/>
  <c r="F267" s="1"/>
  <c r="F266" s="1"/>
  <c r="F265" s="1"/>
  <c r="D269"/>
  <c r="D268" s="1"/>
  <c r="D267" s="1"/>
  <c r="D266" s="1"/>
  <c r="D265" s="1"/>
  <c r="E240"/>
  <c r="E239" s="1"/>
  <c r="E238" s="1"/>
  <c r="E237" s="1"/>
  <c r="E236" s="1"/>
  <c r="F240"/>
  <c r="F239" s="1"/>
  <c r="F238" s="1"/>
  <c r="F237" s="1"/>
  <c r="F236" s="1"/>
  <c r="D240"/>
  <c r="D239" s="1"/>
  <c r="D238" s="1"/>
  <c r="D237" s="1"/>
  <c r="D236" s="1"/>
  <c r="F246"/>
  <c r="F245" s="1"/>
  <c r="F244" s="1"/>
  <c r="F250"/>
  <c r="F249" s="1"/>
  <c r="F248" s="1"/>
  <c r="E246"/>
  <c r="E245" s="1"/>
  <c r="E244" s="1"/>
  <c r="E249"/>
  <c r="E248" s="1"/>
  <c r="D246"/>
  <c r="D245" s="1"/>
  <c r="D244" s="1"/>
  <c r="D249"/>
  <c r="D248" s="1"/>
  <c r="E257"/>
  <c r="E256" s="1"/>
  <c r="E255" s="1"/>
  <c r="E254" s="1"/>
  <c r="F257"/>
  <c r="F256" s="1"/>
  <c r="F255" s="1"/>
  <c r="F254" s="1"/>
  <c r="D257"/>
  <c r="D256" s="1"/>
  <c r="D255" s="1"/>
  <c r="D254" s="1"/>
  <c r="E262"/>
  <c r="E261" s="1"/>
  <c r="E260" s="1"/>
  <c r="E259" s="1"/>
  <c r="F262"/>
  <c r="F261" s="1"/>
  <c r="F260" s="1"/>
  <c r="F259" s="1"/>
  <c r="D262"/>
  <c r="D261" s="1"/>
  <c r="D260" s="1"/>
  <c r="D259" s="1"/>
  <c r="E273"/>
  <c r="D273"/>
  <c r="D272" s="1"/>
  <c r="D271" s="1"/>
  <c r="E280"/>
  <c r="E279" s="1"/>
  <c r="E278" s="1"/>
  <c r="F280"/>
  <c r="F279" s="1"/>
  <c r="F278" s="1"/>
  <c r="E284"/>
  <c r="E283" s="1"/>
  <c r="E282" s="1"/>
  <c r="F284"/>
  <c r="F283" s="1"/>
  <c r="F282" s="1"/>
  <c r="E288"/>
  <c r="E287" s="1"/>
  <c r="E286" s="1"/>
  <c r="F288"/>
  <c r="F287" s="1"/>
  <c r="F286" s="1"/>
  <c r="E292"/>
  <c r="E291" s="1"/>
  <c r="E290" s="1"/>
  <c r="F292"/>
  <c r="F291" s="1"/>
  <c r="F290" s="1"/>
  <c r="E296"/>
  <c r="E295" s="1"/>
  <c r="E294" s="1"/>
  <c r="F296"/>
  <c r="F295" s="1"/>
  <c r="F294" s="1"/>
  <c r="E300"/>
  <c r="E299" s="1"/>
  <c r="E298" s="1"/>
  <c r="F300"/>
  <c r="F299" s="1"/>
  <c r="F298" s="1"/>
  <c r="F304"/>
  <c r="F303" s="1"/>
  <c r="F302" s="1"/>
  <c r="E304"/>
  <c r="E303" s="1"/>
  <c r="E302" s="1"/>
  <c r="E308"/>
  <c r="E307" s="1"/>
  <c r="E306" s="1"/>
  <c r="F308"/>
  <c r="F307" s="1"/>
  <c r="F306" s="1"/>
  <c r="E312"/>
  <c r="E311" s="1"/>
  <c r="E310" s="1"/>
  <c r="F312"/>
  <c r="F311" s="1"/>
  <c r="F310" s="1"/>
  <c r="E316"/>
  <c r="E315" s="1"/>
  <c r="E314" s="1"/>
  <c r="F316"/>
  <c r="F315" s="1"/>
  <c r="F314" s="1"/>
  <c r="D280"/>
  <c r="D279" s="1"/>
  <c r="D278" s="1"/>
  <c r="D284"/>
  <c r="D283" s="1"/>
  <c r="D282" s="1"/>
  <c r="D288"/>
  <c r="D287" s="1"/>
  <c r="D286" s="1"/>
  <c r="D292"/>
  <c r="D291" s="1"/>
  <c r="D290" s="1"/>
  <c r="D296"/>
  <c r="D295" s="1"/>
  <c r="D294" s="1"/>
  <c r="D300"/>
  <c r="D299" s="1"/>
  <c r="D298" s="1"/>
  <c r="D304"/>
  <c r="D303" s="1"/>
  <c r="D302" s="1"/>
  <c r="D308"/>
  <c r="D307" s="1"/>
  <c r="D306" s="1"/>
  <c r="D312"/>
  <c r="D311" s="1"/>
  <c r="D310" s="1"/>
  <c r="D316"/>
  <c r="D315" s="1"/>
  <c r="D314" s="1"/>
  <c r="E322"/>
  <c r="E321" s="1"/>
  <c r="E320" s="1"/>
  <c r="E319" s="1"/>
  <c r="F322"/>
  <c r="F321" s="1"/>
  <c r="F320" s="1"/>
  <c r="F319" s="1"/>
  <c r="D322"/>
  <c r="D321" s="1"/>
  <c r="D320" s="1"/>
  <c r="D319" s="1"/>
  <c r="E327"/>
  <c r="E326" s="1"/>
  <c r="E325" s="1"/>
  <c r="E324" s="1"/>
  <c r="F327"/>
  <c r="F326" s="1"/>
  <c r="F325" s="1"/>
  <c r="F324" s="1"/>
  <c r="D327"/>
  <c r="D326" s="1"/>
  <c r="D325" s="1"/>
  <c r="D324" s="1"/>
  <c r="E334"/>
  <c r="E333" s="1"/>
  <c r="E332" s="1"/>
  <c r="E331" s="1"/>
  <c r="E330" s="1"/>
  <c r="E329" s="1"/>
  <c r="F334"/>
  <c r="F333" s="1"/>
  <c r="F332" s="1"/>
  <c r="F331" s="1"/>
  <c r="F330" s="1"/>
  <c r="F329" s="1"/>
  <c r="D334"/>
  <c r="D333" s="1"/>
  <c r="D332" s="1"/>
  <c r="D331" s="1"/>
  <c r="D330" s="1"/>
  <c r="D329" s="1"/>
  <c r="E272" l="1"/>
  <c r="F273"/>
  <c r="E318"/>
  <c r="D9"/>
  <c r="F318"/>
  <c r="F185"/>
  <c r="F179" s="1"/>
  <c r="F165"/>
  <c r="F144" s="1"/>
  <c r="E185"/>
  <c r="E179" s="1"/>
  <c r="E165"/>
  <c r="E144" s="1"/>
  <c r="E133"/>
  <c r="F133"/>
  <c r="D133"/>
  <c r="D165"/>
  <c r="D144" s="1"/>
  <c r="D185"/>
  <c r="D179" s="1"/>
  <c r="D225"/>
  <c r="D224" s="1"/>
  <c r="E198"/>
  <c r="F198"/>
  <c r="D198"/>
  <c r="E225"/>
  <c r="E224" s="1"/>
  <c r="F225"/>
  <c r="F224" s="1"/>
  <c r="F253"/>
  <c r="F243"/>
  <c r="F242" s="1"/>
  <c r="E243"/>
  <c r="E242" s="1"/>
  <c r="D243"/>
  <c r="D242" s="1"/>
  <c r="E253"/>
  <c r="D253"/>
  <c r="F277"/>
  <c r="D277"/>
  <c r="E277"/>
  <c r="D318"/>
  <c r="E271" l="1"/>
  <c r="F271" s="1"/>
  <c r="F234" s="1"/>
  <c r="F272"/>
  <c r="F235"/>
  <c r="F132"/>
  <c r="E132"/>
  <c r="D132"/>
  <c r="F178"/>
  <c r="D178"/>
  <c r="E178"/>
  <c r="E235"/>
  <c r="D235"/>
  <c r="D234" s="1"/>
  <c r="D276"/>
  <c r="F276"/>
  <c r="E276"/>
  <c r="F351"/>
  <c r="F350" s="1"/>
  <c r="F349" s="1"/>
  <c r="F348" s="1"/>
  <c r="E351"/>
  <c r="E350" s="1"/>
  <c r="E349" s="1"/>
  <c r="E348" s="1"/>
  <c r="D351"/>
  <c r="D350" s="1"/>
  <c r="D349" s="1"/>
  <c r="D348" s="1"/>
  <c r="E234" l="1"/>
  <c r="E223" s="1"/>
  <c r="E131"/>
  <c r="F131"/>
  <c r="D131"/>
  <c r="D223"/>
  <c r="F223"/>
  <c r="F356"/>
  <c r="F355" s="1"/>
  <c r="F354" s="1"/>
  <c r="F353" s="1"/>
  <c r="F347" s="1"/>
  <c r="E356"/>
  <c r="E355" s="1"/>
  <c r="E354" s="1"/>
  <c r="E353" s="1"/>
  <c r="E347" s="1"/>
  <c r="D356"/>
  <c r="D355" s="1"/>
  <c r="D354" s="1"/>
  <c r="D353" s="1"/>
  <c r="D347" s="1"/>
  <c r="F342"/>
  <c r="F341" s="1"/>
  <c r="F340" s="1"/>
  <c r="E342"/>
  <c r="E341" s="1"/>
  <c r="E340" s="1"/>
  <c r="D342"/>
  <c r="D341" s="1"/>
  <c r="D340" s="1"/>
  <c r="F367" l="1"/>
  <c r="F366" s="1"/>
  <c r="F365" s="1"/>
  <c r="E367"/>
  <c r="E366" s="1"/>
  <c r="E365" s="1"/>
  <c r="D367"/>
  <c r="D366" s="1"/>
  <c r="D365" s="1"/>
  <c r="F371"/>
  <c r="F370" s="1"/>
  <c r="E371"/>
  <c r="E370" s="1"/>
  <c r="D371"/>
  <c r="D370" s="1"/>
  <c r="F375"/>
  <c r="F374" s="1"/>
  <c r="F373" s="1"/>
  <c r="E375"/>
  <c r="E374" s="1"/>
  <c r="E373" s="1"/>
  <c r="D375"/>
  <c r="D374" s="1"/>
  <c r="D373" s="1"/>
  <c r="F362"/>
  <c r="F361" s="1"/>
  <c r="F360" s="1"/>
  <c r="E362"/>
  <c r="E361" s="1"/>
  <c r="E360" s="1"/>
  <c r="D362"/>
  <c r="D361" s="1"/>
  <c r="D360" s="1"/>
  <c r="D390"/>
  <c r="D389" s="1"/>
  <c r="D388" s="1"/>
  <c r="D387" s="1"/>
  <c r="D386" s="1"/>
  <c r="F387"/>
  <c r="E387"/>
  <c r="E386" s="1"/>
  <c r="F395"/>
  <c r="F394" s="1"/>
  <c r="F393" s="1"/>
  <c r="F392" s="1"/>
  <c r="E395"/>
  <c r="E394" s="1"/>
  <c r="E393" s="1"/>
  <c r="E392" s="1"/>
  <c r="D395"/>
  <c r="D394" s="1"/>
  <c r="D393" s="1"/>
  <c r="D392" s="1"/>
  <c r="F408"/>
  <c r="F407" s="1"/>
  <c r="F406" s="1"/>
  <c r="F405" s="1"/>
  <c r="E408"/>
  <c r="E407" s="1"/>
  <c r="E406" s="1"/>
  <c r="E405" s="1"/>
  <c r="F403"/>
  <c r="F402" s="1"/>
  <c r="F401" s="1"/>
  <c r="E403"/>
  <c r="E402" s="1"/>
  <c r="E401" s="1"/>
  <c r="D408"/>
  <c r="D407" s="1"/>
  <c r="D406" s="1"/>
  <c r="D405" s="1"/>
  <c r="D402"/>
  <c r="D401" s="1"/>
  <c r="F421"/>
  <c r="F420" s="1"/>
  <c r="F419" s="1"/>
  <c r="F418" s="1"/>
  <c r="E421"/>
  <c r="E420" s="1"/>
  <c r="E419" s="1"/>
  <c r="E418" s="1"/>
  <c r="D421"/>
  <c r="D420" s="1"/>
  <c r="D419" s="1"/>
  <c r="D418" s="1"/>
  <c r="F338" l="1"/>
  <c r="D398"/>
  <c r="D397" s="1"/>
  <c r="F400"/>
  <c r="F399"/>
  <c r="F398" s="1"/>
  <c r="F397" s="1"/>
  <c r="E398"/>
  <c r="E397" s="1"/>
  <c r="D369"/>
  <c r="D364" s="1"/>
  <c r="F369"/>
  <c r="F364" s="1"/>
  <c r="F359" s="1"/>
  <c r="E369"/>
  <c r="E364" s="1"/>
  <c r="D385"/>
  <c r="E385"/>
  <c r="F386"/>
  <c r="F385" s="1"/>
  <c r="D336" l="1"/>
  <c r="E336"/>
  <c r="F415"/>
  <c r="F414" s="1"/>
  <c r="F416"/>
  <c r="E416"/>
  <c r="E415" s="1"/>
  <c r="E414" s="1"/>
  <c r="D416"/>
  <c r="D415" s="1"/>
  <c r="D414" s="1"/>
  <c r="F337" l="1"/>
  <c r="F336"/>
  <c r="F413"/>
  <c r="F412"/>
  <c r="F411" s="1"/>
  <c r="E411"/>
  <c r="D411"/>
  <c r="D410" s="1"/>
  <c r="D7" s="1"/>
  <c r="F410" l="1"/>
  <c r="F7" s="1"/>
  <c r="E410"/>
  <c r="E7" s="1"/>
</calcChain>
</file>

<file path=xl/sharedStrings.xml><?xml version="1.0" encoding="utf-8"?>
<sst xmlns="http://schemas.openxmlformats.org/spreadsheetml/2006/main" count="1677" uniqueCount="866">
  <si>
    <t>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</si>
  <si>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</si>
  <si>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</si>
  <si>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</si>
  <si>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</si>
  <si>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</si>
  <si>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</si>
  <si>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</si>
  <si>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п. Вольгинский</t>
  </si>
  <si>
    <t>Глава по БК</t>
  </si>
  <si>
    <t>903</t>
  </si>
  <si>
    <t xml:space="preserve">Наименование публично-правового образования </t>
  </si>
  <si>
    <t>Бюджет городских поселений</t>
  </si>
  <si>
    <t xml:space="preserve">         по ОКТМО</t>
  </si>
  <si>
    <t>17646153</t>
  </si>
  <si>
    <t>Периодичность: месячная, квартальная, годовая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</si>
  <si>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</si>
  <si>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</si>
  <si>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</si>
  <si>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</si>
  <si>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</si>
  <si>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</si>
  <si>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</si>
  <si>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</si>
  <si>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</si>
  <si>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</si>
  <si>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</si>
  <si>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</si>
  <si>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</si>
  <si>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</si>
  <si>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</si>
  <si>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</si>
  <si>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</si>
  <si>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</si>
  <si>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</si>
  <si>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</si>
  <si>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</si>
  <si>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</si>
  <si>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</si>
  <si>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</si>
  <si>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</si>
  <si>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</si>
  <si>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</si>
  <si>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000 1 01 02010 01 2100 110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</si>
  <si>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</si>
  <si>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</si>
  <si>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</si>
  <si>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000 1 01 02010 01 5000 110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</si>
  <si>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</si>
  <si>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</si>
  <si>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</si>
  <si>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</si>
  <si>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</si>
  <si>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</si>
  <si>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</si>
  <si>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</si>
  <si>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</si>
  <si>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</si>
  <si>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</si>
  <si>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</si>
  <si>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</si>
  <si>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</si>
  <si>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</si>
  <si>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</si>
  <si>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</si>
  <si>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</si>
  <si>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000 1 01 02080 01 1000 110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</si>
  <si>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</si>
  <si>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</si>
  <si>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</si>
  <si>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</si>
  <si>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</si>
  <si>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</si>
  <si>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</si>
  <si>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</si>
  <si>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</si>
  <si>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</si>
  <si>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</si>
  <si>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</si>
  <si>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</si>
  <si>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</si>
  <si>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</si>
  <si>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</si>
  <si>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</si>
  <si>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</si>
  <si>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</si>
  <si>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</si>
  <si>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</si>
  <si>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</si>
  <si>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</si>
  <si>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</si>
  <si>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</si>
  <si>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</si>
  <si>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000 1 05 03010 01 1000 110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</si>
  <si>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</si>
  <si>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</si>
  <si>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</si>
  <si>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</si>
  <si>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</si>
  <si>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</si>
  <si>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</si>
  <si>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000 1 06 01030 13 1000 110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</si>
  <si>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</si>
  <si>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000 1 06 01030 13 2100 110</t>
  </si>
  <si>
    <t xml:space="preserve">  Транспортный налог</t>
  </si>
  <si>
    <t>000 1 06 04000 02 0000 110</t>
  </si>
  <si>
    <t xml:space="preserve">  Транспортный налог с физических лиц</t>
  </si>
  <si>
    <t>000 1 06 04012 02 0000 110</t>
  </si>
  <si>
    <t xml:space="preserve">  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</si>
  <si>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000 1 06 04012 02 1000 110</t>
  </si>
  <si>
    <t xml:space="preserve">  Транспортный налог с физических лиц (пени по соответствующему платежу)</t>
  </si>
  <si>
    <t>000 1 06 04012 02 2100 110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</si>
  <si>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</si>
  <si>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</si>
  <si>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</si>
  <si>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</si>
  <si>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</si>
  <si>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</si>
  <si>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</si>
  <si>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000 1 06 06033 13 1000 110</t>
  </si>
  <si>
    <t xml:space="preserve">  Земельный налог с организаций, обладающих земельным участком, расположенным в границах  городских  поселений  (пени по соответствующему платежу)</t>
  </si>
  <si>
    <t>000 1 06 06033 13 2100 110</t>
  </si>
  <si>
    <t xml:space="preserve">  Земельный налог с организаций,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t>
  </si>
  <si>
    <t>000 1 06 06033 13 3000 110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</si>
  <si>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</si>
  <si>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</si>
  <si>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</si>
  <si>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</si>
  <si>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</si>
  <si>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>000 1 06 06043 13 1000 110</t>
  </si>
  <si>
    <t xml:space="preserve">  Земельный налог с физических лиц, обладающих земельным участком, расположенным в границах городских поселений  (пени по соответствующему платежу)</t>
  </si>
  <si>
    <t>000 1 06 06043 13 2100 110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</si>
  <si>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</si>
  <si>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</si>
  <si>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</si>
  <si>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</si>
  <si>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</si>
  <si>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</si>
  <si>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</si>
  <si>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</si>
  <si>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</si>
  <si>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</si>
  <si>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</si>
  <si>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</si>
  <si>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</si>
  <si>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</si>
  <si>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</si>
  <si>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</si>
  <si>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</si>
  <si>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</si>
  <si>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</si>
  <si>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</si>
  <si>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</si>
  <si>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</si>
  <si>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</si>
  <si>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</si>
  <si>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</si>
  <si>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</si>
  <si>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</si>
  <si>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</si>
  <si>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</si>
  <si>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</si>
  <si>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</si>
  <si>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</si>
  <si>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</si>
  <si>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</si>
  <si>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</si>
  <si>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</si>
  <si>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</si>
  <si>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</si>
  <si>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</si>
  <si>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</si>
  <si>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городских поселений на поддержку мер по обеспечению сбалансированности бюджетов</t>
  </si>
  <si>
    <t>000 2 02 15002 13 0000 150</t>
  </si>
  <si>
    <t>000 2 02 15002 13 7044 150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</si>
  <si>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</si>
  <si>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</si>
  <si>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</si>
  <si>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000 2 02 20077 00 0000 150</t>
  </si>
  <si>
    <t xml:space="preserve">  Субсидии бюджетам на софинансирование капитальных вложений в объекты муниципальной собственности" классификации доходов бюджетов</t>
  </si>
  <si>
    <t>000 2 02 20077 13 0000 150</t>
  </si>
  <si>
    <t xml:space="preserve">  Субсидии бюджетам на поддержку отрасли культуры</t>
  </si>
  <si>
    <t>000 2 02 25519 00 0000 150</t>
  </si>
  <si>
    <t>000 2 02 25519 13 0000 150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</si>
  <si>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</si>
  <si>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</si>
  <si>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</si>
  <si>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000 2 02 25555 13 0000 150</t>
  </si>
  <si>
    <t xml:space="preserve">  Прочие субсидии</t>
  </si>
  <si>
    <t>000 2 02 29999 00 0000 150</t>
  </si>
  <si>
    <t xml:space="preserve">  Прочие субсидии бюджетам городских поселений</t>
  </si>
  <si>
    <t>000 2 02 29999 13 0000 150</t>
  </si>
  <si>
    <t xml:space="preserve">  Прочие субсидии бюджетам городских поселений на софинансирование мероприятий по обеспечению территорий документацией для осуществления градостроительной деятельности</t>
  </si>
  <si>
    <t>000 2 02 29999 13 7008 150</t>
  </si>
  <si>
    <t>000 2 02 29999 13 7246 150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</si>
  <si>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</si>
  <si>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</si>
  <si>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</si>
  <si>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</si>
  <si>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</si>
  <si>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000 2 02 35118 13 0000 150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</si>
  <si>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</si>
  <si>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</si>
  <si>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</si>
  <si>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</si>
  <si>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городских поселений</t>
  </si>
  <si>
    <t>000 2 02 49999 13 0000 150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</si>
  <si>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</si>
  <si>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</si>
  <si>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</si>
  <si>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</si>
  <si>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</si>
  <si>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</si>
  <si>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000 0103 95 9 00 00110 121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</si>
  <si>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</si>
  <si>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000 0103 95 9 00 00110 129</t>
  </si>
  <si>
    <t xml:space="preserve">  Прочая закупка товаров, работ и услуг</t>
  </si>
  <si>
    <t>000 0103 95 9 00 00190 244</t>
  </si>
  <si>
    <t xml:space="preserve">  Уплата иных платежей</t>
  </si>
  <si>
    <t>000 0103 95 9 00 00190 853</t>
  </si>
  <si>
    <t>000 0104 99 3 00 00110 121</t>
  </si>
  <si>
    <t xml:space="preserve">  Иные выплаты персоналу государственных (муниципальных) органов, за исключением фонда оплаты труда</t>
  </si>
  <si>
    <t>000 0104 99 3 00 00110 122</t>
  </si>
  <si>
    <t>000 0104 99 3 00 00110 129</t>
  </si>
  <si>
    <t>000 0104 99 3 00 00190 244</t>
  </si>
  <si>
    <t xml:space="preserve">  Закупка энергетических ресурсов</t>
  </si>
  <si>
    <t>000 0104 99 3 00 00190 247</t>
  </si>
  <si>
    <t xml:space="preserve">  Исполнение судебных актов Российской Федерации и мировых соглашений по возмещению причиненного вреда</t>
  </si>
  <si>
    <t>000 0104 99 3 00 00190 831</t>
  </si>
  <si>
    <t xml:space="preserve">  Уплата налога на имущество организаций и земельного налога</t>
  </si>
  <si>
    <t>000 0104 99 3 00 00190 851</t>
  </si>
  <si>
    <t xml:space="preserve">  Уплата прочих налогов, сборов</t>
  </si>
  <si>
    <t>000 0104 99 3 00 00190 852</t>
  </si>
  <si>
    <t>000 0104 99 3 00 00190 853</t>
  </si>
  <si>
    <t>000 0106 99 9 00 80060 540</t>
  </si>
  <si>
    <t xml:space="preserve">  Резервные средства</t>
  </si>
  <si>
    <t>000 0111 99 9 00 20220 870</t>
  </si>
  <si>
    <t xml:space="preserve">  Фонд оплаты труда учреждений</t>
  </si>
  <si>
    <t>000 0113 99 9 00 00110 111</t>
  </si>
  <si>
    <t xml:space="preserve">  Иные выплаты персоналу учреждений, за исключением фонда оплаты труда</t>
  </si>
  <si>
    <t>000 0113 99 9 00 00110 112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</si>
  <si>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</si>
  <si>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000 0113 99 9 00 00110 119</t>
  </si>
  <si>
    <t>000 0113 99 9 00 00190 244</t>
  </si>
  <si>
    <t>000 0113 99 9 00 00190 247</t>
  </si>
  <si>
    <t>000 0113 99 9 00 00190 831</t>
  </si>
  <si>
    <t>000 0113 99 9 00 00190 853</t>
  </si>
  <si>
    <t>000 0113 99 9 00 20230 244</t>
  </si>
  <si>
    <t>000 0113 99 9 00 20240 853</t>
  </si>
  <si>
    <t>000 0203 99 9 00 51180 121</t>
  </si>
  <si>
    <t>000 0203 99 9 00 51180 129</t>
  </si>
  <si>
    <t>000 0203 99 9 00 51180 244</t>
  </si>
  <si>
    <t>000 0203 99 9 00 51180 247</t>
  </si>
  <si>
    <t>000 0309 99 9 00 00170 540</t>
  </si>
  <si>
    <t>000 0310 17 0 02 20010 244</t>
  </si>
  <si>
    <t>000 0310 22 0 01 20660 244</t>
  </si>
  <si>
    <t>000 0310 22 0 02 20660 244</t>
  </si>
  <si>
    <t>000 0409 15 0 04 20400 244</t>
  </si>
  <si>
    <t>000 0409 15 0 05 20400 244</t>
  </si>
  <si>
    <t>000 0409 16 0 01 20500 244</t>
  </si>
  <si>
    <t>000 0409 16 0 02 20500 244</t>
  </si>
  <si>
    <t>000 0409 16 0 04 20500 244</t>
  </si>
  <si>
    <t>000 0409 16 0 05 20500 244</t>
  </si>
  <si>
    <t>000 0409 16 0 05 72460 244</t>
  </si>
  <si>
    <t>000 0409 16 0 05 S2460 244</t>
  </si>
  <si>
    <t>000 0412 27 0 01 20660 244</t>
  </si>
  <si>
    <t>000 0412 27 0 02 20660 244</t>
  </si>
  <si>
    <t>000 0412 27 0 02 70080 244</t>
  </si>
  <si>
    <t>000 0412 27 0 02 S0080 244</t>
  </si>
  <si>
    <t>000 0412 28 0 01 20660 244</t>
  </si>
  <si>
    <t>000 0412 28 0 02 20660 244</t>
  </si>
  <si>
    <t>000 0412 28 0 03 20660 244</t>
  </si>
  <si>
    <t>000 0412 28 0 04 20660 244</t>
  </si>
  <si>
    <t>000 0412 99 9 00 00180 540</t>
  </si>
  <si>
    <t>000 0501 99 9 00 20800 244</t>
  </si>
  <si>
    <t>000 0501 99 9 00 20820 244</t>
  </si>
  <si>
    <t>000 0502 20 0 01 20660 244</t>
  </si>
  <si>
    <t xml:space="preserve">  Закупка товаров, работ, услуг в целях капитального ремонта государственного (муниципального) имущества</t>
  </si>
  <si>
    <t>000 0502 29 1 01 20660 243</t>
  </si>
  <si>
    <t>000 0502 29 2 01 71580 243</t>
  </si>
  <si>
    <t>000 0502 29 2 01 S1580 243</t>
  </si>
  <si>
    <t>000 0502 29 3 01 20660 243</t>
  </si>
  <si>
    <t>000 0502 29 3 02 20660 243</t>
  </si>
  <si>
    <t>000 0502 29 3 02 20660 244</t>
  </si>
  <si>
    <t>000 0502 99 9 00 20250 244</t>
  </si>
  <si>
    <t>000 0503 19 0 01 20500 247</t>
  </si>
  <si>
    <t>000 0503 19 0 02 20500 244</t>
  </si>
  <si>
    <t>000 0503 19 0 03 20500 244</t>
  </si>
  <si>
    <t>000 0503 19 0 04 20500 244</t>
  </si>
  <si>
    <t>000 0503 19 0 05 20500 244</t>
  </si>
  <si>
    <t>000 0503 19 0 06 20500 244</t>
  </si>
  <si>
    <t>000 0503 19 0 07 20500 244</t>
  </si>
  <si>
    <t>000 0503 19 0 10 20500 244</t>
  </si>
  <si>
    <t>000 0503 19 0 11 20500 244</t>
  </si>
  <si>
    <t>000 0503 19 0 12 20500 244</t>
  </si>
  <si>
    <t>000 0503 21 0 F2 55550 244</t>
  </si>
  <si>
    <t>000 0503 21 0 F2 5555D 244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</si>
  <si>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</si>
  <si>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Пособия, компенсации и иные социальные выплаты гражданам, кроме публичных нормативных обязательств</t>
  </si>
  <si>
    <t>000 1001 99 9 00 20810 321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</si>
  <si>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</si>
  <si>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</si>
  <si>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</si>
  <si>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</si>
  <si>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</si>
  <si>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</si>
  <si>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</si>
  <si>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</si>
  <si>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</si>
  <si>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</si>
  <si>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</si>
  <si>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</si>
  <si>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</si>
  <si>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</si>
  <si>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</si>
  <si>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</si>
  <si>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</si>
  <si>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</si>
  <si>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</si>
  <si>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 прочих  остатков денежных средств бюджетов городских</t>
  </si>
  <si>
    <t>000 01 05 02 01 13 0000 510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</si>
  <si>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</si>
  <si>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</si>
  <si>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</si>
  <si>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</si>
  <si>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</si>
  <si>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</si>
  <si>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</si>
  <si>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</si>
  <si>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</si>
  <si>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(подпись)</t>
  </si>
  <si>
    <t>(расшифровка подписи)</t>
  </si>
  <si>
    <t>Приложение</t>
  </si>
  <si>
    <t>к постановлению администрации</t>
  </si>
  <si>
    <t>поселка Вольгинский</t>
  </si>
  <si>
    <t xml:space="preserve">  поселка Вольгинский     </t>
  </si>
  <si>
    <t>Глава администрации</t>
  </si>
  <si>
    <t>С.В.Гуляев</t>
  </si>
  <si>
    <t>И.о. заведующего</t>
  </si>
  <si>
    <t>финансовым отделом</t>
  </si>
  <si>
    <t>Г.Б.Солдатова</t>
  </si>
  <si>
    <t xml:space="preserve">  Прочие субсидии бюджетам городских поселений (Субсидии на осуществление дорожной деятельнотсти в отношении автомобильных дорог общего пользования местного значения)</t>
  </si>
  <si>
    <t>903  1202 99 9 00 00000 000</t>
  </si>
  <si>
    <t>903  1202 99 9 00 0Б400 000</t>
  </si>
  <si>
    <t>903  1202 99 9 00 0Б400 600</t>
  </si>
  <si>
    <t>903 1202 99 9 00 0Б400 610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</si>
  <si>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</si>
  <si>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</si>
  <si>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Непрограммные расходы органов исполнительной власти</t>
  </si>
  <si>
    <t>Межбюджетные трансферты</t>
  </si>
  <si>
    <t xml:space="preserve">Муниципальная программа "Благоустройство муниципального образования «Поселок Вольгинский» на 2020-2022 годы" </t>
  </si>
  <si>
    <t>Межбюджетные трансферты муниципальному образованию "Петушинский район" по переданным полномочиям для создания условий для развития малого и среднего предпринимательства</t>
  </si>
  <si>
    <t>ЖИЛИЩНО-КОММУНАЛЬНОЕ ХОЗЯЙСТВО</t>
  </si>
  <si>
    <t>Жилищное хозяйство</t>
  </si>
  <si>
    <t>Расходы на уплату ежемесячных взносов на капитальный ремонт общего имущества в многоквартирных домах, в размере 6,5 руб. за 1кв.м.</t>
  </si>
  <si>
    <t xml:space="preserve">Расходы на содержание и обслуживание муниципального имущества </t>
  </si>
  <si>
    <t>Коммунальное хозяйство</t>
  </si>
  <si>
    <t>Муниципальная программа "Модернизация объектов коммунальной инфраструктуры муниципального образования поселок Вольгинский на 2021-2025 годы"</t>
  </si>
  <si>
    <t xml:space="preserve"> Подпрограммы "Чистая Вода"</t>
  </si>
  <si>
    <t>Основное мероприятие: Проектно-изыскательные работы</t>
  </si>
  <si>
    <t>Расходы на проектно-изыскательные работы</t>
  </si>
  <si>
    <t>Подпрограмма "Модернизация участков канализационной сети по ул. Новосеменковская, домов № № 9, 11 поселка Вольгинский"</t>
  </si>
  <si>
    <t xml:space="preserve">Основное мероприятие: Реконструкция сети водоотведения по ул. Новосеменковская, домов № № 9, 11 поселка Вольгинский </t>
  </si>
  <si>
    <t>Основное мероприятие: Инженерно-строительные изыскания. Разработка предпроектных обоснований реконструкции КНС – 1,2,3. Разработка рабочей документации на модернизацию отдельных участков канализационной сети</t>
  </si>
  <si>
    <t>Расходы на инженерно-строительные изыскания. Разработка предпроектных обоснований реконструкции КНС – 1,2,3. Разработка рабочей документации на модернизацию отдельных участков канализационной сети</t>
  </si>
  <si>
    <t>Основное мероприятие: Реконструкция КНС-1,2,3</t>
  </si>
  <si>
    <t>Расходы на реконструкцию КНС-1,2,3</t>
  </si>
  <si>
    <t>Расходы на модернизацию (реконструкцию) муниципальной котельной</t>
  </si>
  <si>
    <t>Благоустройство</t>
  </si>
  <si>
    <t xml:space="preserve">Основное мероприятие: Уличное освещение </t>
  </si>
  <si>
    <t>Основное мероприятие: Озеленение: посадка цветов, спил деревьев, кронирование деревьев, обрезка кустов, посадка кустов, покос травы</t>
  </si>
  <si>
    <t>Основное мероприятие: Захоронение невостребованных умерших граждан</t>
  </si>
  <si>
    <t xml:space="preserve">Основное мероприятие: Содержание мест захоронения </t>
  </si>
  <si>
    <t xml:space="preserve">Основное мероприятие: Уборка контейнерных площадок </t>
  </si>
  <si>
    <t xml:space="preserve">Основное мероприятие: Оборудование контейнерных площадок  </t>
  </si>
  <si>
    <t xml:space="preserve">Основное мероприятие: Ремонт, оборудование детских площадок </t>
  </si>
  <si>
    <t xml:space="preserve">Основное мероприятие: Уборка территорий неохваченных дворниками  </t>
  </si>
  <si>
    <t>Основное мероприятие: Благоустройство мемориала и места захоронения неизвестного солдата</t>
  </si>
  <si>
    <t>Основное мероприятие: Прочие мероприятия по благоустройству</t>
  </si>
  <si>
    <t>Муниципальная программа "Формирование комфортной городской среды муниципального образования "Поселок Вольгинский" на 2018-2024 годы"</t>
  </si>
  <si>
    <t>Расходы на благоустройство наиболее посещаемых муниципальных территорий общего пользования (Строительство, обустройство цветников, устройство пешеходных дорожек, обустройство площадок для отдыха, детских, спортивных площадок, установка скамеек и урн на территории парковой зоны)</t>
  </si>
  <si>
    <t>ОХРАНА ОКРУЖАЮЩЕЙ СРЕДЫ</t>
  </si>
  <si>
    <t>Другие вопросы в области охраны окружающей среды</t>
  </si>
  <si>
    <t xml:space="preserve"> Муниципальная программа "Благоустройство  муниципального образования «Поселок Вольгинский» на 2020-2022 годы" </t>
  </si>
  <si>
    <t xml:space="preserve">Основное мероприятие: Ликвидация несанкционированных свалок </t>
  </si>
  <si>
    <t>КУЛЬТУРА, КИНЕМАТОГРАФИЯ</t>
  </si>
  <si>
    <t>Культура</t>
  </si>
  <si>
    <t>Субсидии МБУ "Вольгинский культурно-досуговый центр" на финансовое обеспечение муниципального задания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</si>
  <si>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</si>
  <si>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</si>
  <si>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МБУ "Библиотека поселка Вольгинский" на финансовое обеспечение муниципального задания</t>
  </si>
  <si>
    <t>Основное мероприятие: Пополнение электронного каталога библиотеки поселка Вольгинский</t>
  </si>
  <si>
    <t>Основное мероприятие: Приобретение книг для библиотеки поселка Вольгинский</t>
  </si>
  <si>
    <t>СОЦИАЛЬНАЯ ПОЛИТИКА</t>
  </si>
  <si>
    <t xml:space="preserve"> Пенсионное обеспечение</t>
  </si>
  <si>
    <t>Расходы на ежемесячную доплату к государственной пенсии лицам ранее замещавшим государственные должности в органах государственной власти и управления</t>
  </si>
  <si>
    <t xml:space="preserve">Охрана семьи и детства </t>
  </si>
  <si>
    <t xml:space="preserve">Межбюджетные трансферты муниципальному образованию "Петушинский район" в сфере обеспечения жильем молодых семей  </t>
  </si>
  <si>
    <t>ФИЗИЧЕСКАЯ КУЛЬТУРА И СПОРТ</t>
  </si>
  <si>
    <t>Массовый спорт</t>
  </si>
  <si>
    <t>Субсидии МБУ "Плавательный бассейн поселка Вольгинский" на финансовое обеспечение муниципального задания</t>
  </si>
  <si>
    <t>Муниципальная программа "Развитие физической культуры и спорта на территории муниципального образования поселок Вольгинский на 2021-2023 годы"</t>
  </si>
  <si>
    <t>Основное мероприятие: Проведение физкультурных и спортивных мероприятий в плавательном бассейне поселка Вольгинский</t>
  </si>
  <si>
    <t>СРЕДСТВА МАССОВОЙ ИНФОРМАЦИИ</t>
  </si>
  <si>
    <t>Периодическая печать и издательства</t>
  </si>
  <si>
    <t>Субсидии МБУ "Редакция газеты "Вольгинский Вестник" на финансовое обеспечение муниципального задания</t>
  </si>
  <si>
    <t>Муниципальная программа "Реализация информационной политики и развития средств массовой информации в муниципальном образовании поселок Вольгинский на 2021-2023 годы"</t>
  </si>
  <si>
    <t>Основное мероприятие: обеспечение качественного выпуска местной газеты «Вольгинский Вестник»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</si>
  <si>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</si>
  <si>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</si>
  <si>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>903 1202 26 0 00 00000 000</t>
  </si>
  <si>
    <t>903 1202 26 0 01 20660 000</t>
  </si>
  <si>
    <t>903  1202 26 0 01 20660 600</t>
  </si>
  <si>
    <t>903  1202 26 0 01 20660 610</t>
  </si>
  <si>
    <t>903  1202 26 0 01 20660 611</t>
  </si>
  <si>
    <t>903 1200 00 0 00 00000 000</t>
  </si>
  <si>
    <t>903  1202 00 0 00 00000 000</t>
  </si>
  <si>
    <t>903  1102 99 9 00 00000 000</t>
  </si>
  <si>
    <t>903  1102 99 9 00 0Б300 000</t>
  </si>
  <si>
    <t>903  1102 99 9 00 0Б300 600</t>
  </si>
  <si>
    <t>903  1102 99 9 00 0Б300 610</t>
  </si>
  <si>
    <t>903  1102 99 9 00 0Б300 611</t>
  </si>
  <si>
    <t>903  1102 25 0 00 00000 000</t>
  </si>
  <si>
    <t>903  1102 25 0 01 20660 000</t>
  </si>
  <si>
    <t>903  1102 25 0 01 20660 600</t>
  </si>
  <si>
    <t>903  1102 25 0 01 20660 610</t>
  </si>
  <si>
    <t>903  1102 25 0 01 20660 611</t>
  </si>
  <si>
    <t>903  1100 00 0 00 00000 000</t>
  </si>
  <si>
    <t>903  1102 00 0 00 00000 000</t>
  </si>
  <si>
    <t>903  1004 00 0 00 00000 000</t>
  </si>
  <si>
    <t>Непрограммные расходы органов исполнительной власти. Межбюджетный  трансферт</t>
  </si>
  <si>
    <t>903  1004 99 9 00 00000 000</t>
  </si>
  <si>
    <t>903  1004 99 9 00 00180 000</t>
  </si>
  <si>
    <t xml:space="preserve">  Межбюджетные трансферты</t>
  </si>
  <si>
    <t>903  1004 99 9 00 00180 500</t>
  </si>
  <si>
    <t>903 1202 99 9 00 0Б400 611</t>
  </si>
  <si>
    <t>903 1004 99 9 00 00180 540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</si>
  <si>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</si>
  <si>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</si>
  <si>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>903  0503 00 0 00 00000 000</t>
  </si>
  <si>
    <t>903 0503 19 0 00 00000 000</t>
  </si>
  <si>
    <t>903  0600 00 0 00 00000 000</t>
  </si>
  <si>
    <t>903  0605 00 0 00 00000 000</t>
  </si>
  <si>
    <t>903  0605 19 0 00 00000 000</t>
  </si>
  <si>
    <t>903  0605 19 0 09 20500 000</t>
  </si>
  <si>
    <t>903  0605 19 0 09 20500 200</t>
  </si>
  <si>
    <t>903  0605 19 0 09 20500 240</t>
  </si>
  <si>
    <t>903  0800 00 0 00 00000 000</t>
  </si>
  <si>
    <t>903 0801 00 0 00 00000 000</t>
  </si>
  <si>
    <t>903 0801 23 0 01 20660 610</t>
  </si>
  <si>
    <t>903  0801 24 0 01 20660 600</t>
  </si>
  <si>
    <t>903  0801 24 0 01 20660 610</t>
  </si>
  <si>
    <t>903  0801 24 0 02 20660 600</t>
  </si>
  <si>
    <t>903  0801 24 0 02 20660 610</t>
  </si>
  <si>
    <t>903  0801 24 0 02 20660 611</t>
  </si>
  <si>
    <t>903  0801 99 9 00 0Б200 000</t>
  </si>
  <si>
    <t>903  0801 99 9 00 0Б200 600</t>
  </si>
  <si>
    <t>903  0801 99 9 00 0Б200 610</t>
  </si>
  <si>
    <t>903  1000 00 0 00 00000 000</t>
  </si>
  <si>
    <t>903  1001 00 0 00 00000 000</t>
  </si>
  <si>
    <t>Непрограммные расходы органов исполнительной власти. Предоставление социальных выплат и мер социальной поддержки отдельным категориям граждан</t>
  </si>
  <si>
    <t>903 1001 99 9 00 00000 000</t>
  </si>
  <si>
    <t>903  1001 99 9 00 20810 000</t>
  </si>
  <si>
    <t xml:space="preserve">  Социальное обеспечение и иные выплаты населению</t>
  </si>
  <si>
    <t>903  1001 99 9 00 20810 300</t>
  </si>
  <si>
    <t xml:space="preserve">  Социальные выплаты гражданам, кроме публичных нормативных социальных выплат</t>
  </si>
  <si>
    <t>903  1001 99 9 00 20810 320</t>
  </si>
  <si>
    <t>Субсидии МБУ "Библиотека поселка Вольгинский" на комплектование книжного фонда для библитеки поселка Вольгинский</t>
  </si>
  <si>
    <t>903 0801 23 0 02 20660 610</t>
  </si>
  <si>
    <t>903 0801 23 0 02 20660 600</t>
  </si>
  <si>
    <t>903 0801 23 0 02 20660 000</t>
  </si>
  <si>
    <t>903 0801 23 0 01 20660 611</t>
  </si>
  <si>
    <t>903 0801 23 0 02 20660 611</t>
  </si>
  <si>
    <t>903 0801 24 0 01 20660 611</t>
  </si>
  <si>
    <t>903 0801 99 9 00 0Б200 611</t>
  </si>
  <si>
    <t>903 0801 99 9 00 0Б100 611</t>
  </si>
  <si>
    <t>903 0801 99 9 00 0Б100 610</t>
  </si>
  <si>
    <t>903 0801 99 9 00 0Б100 600</t>
  </si>
  <si>
    <t>903 0801 99 9 00 0Б100 000</t>
  </si>
  <si>
    <t>903 0801 24 0 02 L519F 610</t>
  </si>
  <si>
    <t>903 0801 24 0 02 L519F 600</t>
  </si>
  <si>
    <t>903 0801 24 0 02 L519F 000</t>
  </si>
  <si>
    <t>903 0801 23 0 01 20660 600</t>
  </si>
  <si>
    <t>903 0801 23 0 01 20660 000</t>
  </si>
  <si>
    <t>903 0605 19 0 09 20500 244</t>
  </si>
  <si>
    <t>000 0503 21 0 F2 5555D 240</t>
  </si>
  <si>
    <t>000 0503 21 0 F2 5555D 200</t>
  </si>
  <si>
    <t>000 0503 21 0 F2 5555D 000</t>
  </si>
  <si>
    <t>000 0503 21 0 F2 0000D 000</t>
  </si>
  <si>
    <t>000 0503 21 0 F2 55550 240</t>
  </si>
  <si>
    <t>000 0503 21 0 F2 55550 200</t>
  </si>
  <si>
    <t>000 0503 21 0 F2 55550 000</t>
  </si>
  <si>
    <t>000 0503 21 0 F2 00000 000</t>
  </si>
  <si>
    <t>000 0503 21 0 00 00000 000</t>
  </si>
  <si>
    <t>000 0503 19 0 12 20500 240</t>
  </si>
  <si>
    <t>000 0503 19 0 12 20500 200</t>
  </si>
  <si>
    <t>000 0503 19 0 12 20500 000</t>
  </si>
  <si>
    <t>000 0503 19 0 01 20500 240</t>
  </si>
  <si>
    <t>000 0503 19 0 01 20500 200</t>
  </si>
  <si>
    <t>000 0503 19 0 01 20500 000</t>
  </si>
  <si>
    <t>000 0503 19 0 11 20500 240</t>
  </si>
  <si>
    <t>000 0503 19 0 11 20500 200</t>
  </si>
  <si>
    <t>000 0503 19 0 11 20500 000</t>
  </si>
  <si>
    <t>000 0503 19 0 10 20500 240</t>
  </si>
  <si>
    <t>000 0503 19 0 10 20500 200</t>
  </si>
  <si>
    <t>000 0503 19 0 10 20500 000</t>
  </si>
  <si>
    <t>000 0503 19 0 07 20500 240</t>
  </si>
  <si>
    <t>000 0503 19 0 07 20500 200</t>
  </si>
  <si>
    <t>000 0503 19 0 07 20500 000</t>
  </si>
  <si>
    <t>000 0503 19 0 06 20500 240</t>
  </si>
  <si>
    <t>000 0503 19 0 06 20500 200</t>
  </si>
  <si>
    <t>000 0503 19 0 06 20500 000</t>
  </si>
  <si>
    <t>000 0503 19 0 05 20500 240</t>
  </si>
  <si>
    <t>000 0503 19 0 05 20500 200</t>
  </si>
  <si>
    <t>000 0503 19 0 05 20500 000</t>
  </si>
  <si>
    <t>000 0503 19 0 04 20500 240</t>
  </si>
  <si>
    <t>000 0503 19 0 04 20500 200</t>
  </si>
  <si>
    <t>000 0503 19 0 04 20500 000</t>
  </si>
  <si>
    <t>000 0503 19 0 03 20500 240</t>
  </si>
  <si>
    <t>000 0503 19 0 03 20500 200</t>
  </si>
  <si>
    <t>000 0503 19 0 03 20500 000</t>
  </si>
  <si>
    <t>000 0503 19 0 02 20500 240</t>
  </si>
  <si>
    <t>000 0503 19 0 02 20500 200</t>
  </si>
  <si>
    <t>000 0503 19 0 02 20500 000</t>
  </si>
  <si>
    <t>000 0502 99 9 00 20250 240</t>
  </si>
  <si>
    <t>000 0502 99 9 00 20250 200</t>
  </si>
  <si>
    <t>000 0502 99 9 00 20250 000</t>
  </si>
  <si>
    <t>000 0502 99 9 00 00000 000</t>
  </si>
  <si>
    <t>000 0502 29 3 02 20660 240</t>
  </si>
  <si>
    <t>000 0502 29 3 02 20660 200</t>
  </si>
  <si>
    <t>000 0502 29 3 02 20660 000</t>
  </si>
  <si>
    <t>000 0502 29 3 02 00000 000</t>
  </si>
  <si>
    <t>000 0502 29 3 01 20660 240</t>
  </si>
  <si>
    <t>000 0502 29 3 01 20660 200</t>
  </si>
  <si>
    <t>000 0502 29 3 01 20660 000</t>
  </si>
  <si>
    <t>000 0502 29 3 01 00000 000</t>
  </si>
  <si>
    <t>000 0502 29 3 00 00000 000</t>
  </si>
  <si>
    <t>000 0502 29 2 01 S1580 240</t>
  </si>
  <si>
    <t>000 0502 29 2 01 S1580 200</t>
  </si>
  <si>
    <t>000 0502 29 2 01 S1580 000</t>
  </si>
  <si>
    <t>000 0502 29 2 01 00000 000</t>
  </si>
  <si>
    <t>000 0502 29 2 01 71580 240</t>
  </si>
  <si>
    <t>000 0502 29 2 01 71580 200</t>
  </si>
  <si>
    <t>000 0502 29 2 01 71580 000</t>
  </si>
  <si>
    <t>000 0502 29 2 00 00000 000</t>
  </si>
  <si>
    <t>000 0502 29 1 01 20660 240</t>
  </si>
  <si>
    <t>000 0502 29 1 01 20660 200</t>
  </si>
  <si>
    <t>000 0502 29 1 01 20660 000</t>
  </si>
  <si>
    <t>000 0502 29 1 01 00000 000</t>
  </si>
  <si>
    <t>000 0502 29 1 00 00000 000</t>
  </si>
  <si>
    <t>000 0502 20 0 01 20660 240</t>
  </si>
  <si>
    <t>000 0502 20 0 01 20660 200</t>
  </si>
  <si>
    <t>000 0502 20 0 01 20660 000</t>
  </si>
  <si>
    <t>000 0502 29 0 00 00000 000</t>
  </si>
  <si>
    <t>000 0502 20 0 01 00000 000</t>
  </si>
  <si>
    <t>000 0502 00 0 00 00000 000</t>
  </si>
  <si>
    <t>000 0501 99 9 00 20820 240</t>
  </si>
  <si>
    <t>000 0501 99 9 00 20820 200</t>
  </si>
  <si>
    <t>000 0501 99 9 00 20820 000</t>
  </si>
  <si>
    <t>000 0501 99 9 00 20800 000</t>
  </si>
  <si>
    <t>000 0501 99 9 00 20800 240</t>
  </si>
  <si>
    <t>000 0501 99 9 00 20800 200</t>
  </si>
  <si>
    <t>000 0501 99 9 00 00000 000</t>
  </si>
  <si>
    <t>000 0501 00 0 00 00000 000</t>
  </si>
  <si>
    <t>000 0500 00 0 00 00000 000</t>
  </si>
  <si>
    <t>000 0412 99 9 00 00180 500</t>
  </si>
  <si>
    <t>000 0412 99 9 00 00180 000</t>
  </si>
  <si>
    <t>000 0412 99 9 00 00000 000</t>
  </si>
  <si>
    <t>Основное мероприятие: Межевание и кадастровый учет земельных участков</t>
  </si>
  <si>
    <t>Расходы на межевание и кадастровый учет земельных участков</t>
  </si>
  <si>
    <t>000 0412 28 0 04 20660 240</t>
  </si>
  <si>
    <t>000 0412 28 0 04 20660 200</t>
  </si>
  <si>
    <t>000 0412 28 0 04 20660 000</t>
  </si>
  <si>
    <t>000 0412 28 0 04 00000 000</t>
  </si>
  <si>
    <t>Основное мероприятие: Проведение оценочных работ прав аренды и собственности</t>
  </si>
  <si>
    <t>Расходы на проведение оценочных работ прав аренды и собственности</t>
  </si>
  <si>
    <t>000 0412 28 0 03 20660 240</t>
  </si>
  <si>
    <t>000 0412 28 0 03 20660 200</t>
  </si>
  <si>
    <t>000 0412 28 0 03 20660 000</t>
  </si>
  <si>
    <t>000 0412 28 0 03 00000 000</t>
  </si>
  <si>
    <t>Основное мероприятие: Оформление права муниципальной собственности на объекты недвижимости</t>
  </si>
  <si>
    <t>Расходы на оформление права муниципальной собственности на объекты недвижимости</t>
  </si>
  <si>
    <t>Муниципальная программа "Управление муниципальным имуществом МО "Поселок Вольгинский" на 2022-2024 годы"</t>
  </si>
  <si>
    <t>Основное мероприятие: Проведение технической инвентаризации объектов недвижимости</t>
  </si>
  <si>
    <t>Расходы на проведение технической инвентаризации объектов недвижимости</t>
  </si>
  <si>
    <t>000 0412 28 0 02 20660 240</t>
  </si>
  <si>
    <t>000 0412 28 0 02 20660 200</t>
  </si>
  <si>
    <t>000 0412 28 0 02 20660 000</t>
  </si>
  <si>
    <t>000 0412 28 0 02 00000 000</t>
  </si>
  <si>
    <t>000 0412 28 0 01 20660 240</t>
  </si>
  <si>
    <t>000 0412 28 0 01 20660 200</t>
  </si>
  <si>
    <t>000 0412 28 0 01 20660 000</t>
  </si>
  <si>
    <t>000 0412 28 0 01 00000 000</t>
  </si>
  <si>
    <t>000 0412 28 0 00 00000 000</t>
  </si>
  <si>
    <t>Расходы на актуализацию схем территориального планирования (генеральный план застройки, правила землепользования застройки) (МБ)</t>
  </si>
  <si>
    <t>Основное мероприятие: Актуализация схем территориального планирования (генеральный план застройки, правила землепользования застройки) (ОБ, МБ)</t>
  </si>
  <si>
    <t>000 0412 27 0 02 S0080 240</t>
  </si>
  <si>
    <t>000 0412 27 0 02 S0080 200</t>
  </si>
  <si>
    <t>000 0412 27 0 02 S0080 000</t>
  </si>
  <si>
    <t>000 0412 27 0 02 70080 240</t>
  </si>
  <si>
    <t>000 0412 27 0 02 70080 200</t>
  </si>
  <si>
    <t>000 0412 27 0 02 70080 000</t>
  </si>
  <si>
    <t>000 0412 27 0 02 20660 240</t>
  </si>
  <si>
    <t>000 0412 27 0 02 20660 200</t>
  </si>
  <si>
    <t>000 0412 27 0 02 20660 000</t>
  </si>
  <si>
    <t>Другие вопросы в области национальной экономики</t>
  </si>
  <si>
    <t>Муниципальная программа "Градостроительная деятельность на территории МО "Поселок Вольгинский" на 2019-2023 годы"</t>
  </si>
  <si>
    <t>Основное мероприятие: Ремонт, капитальный ремонт и реконструкция объектов строительства</t>
  </si>
  <si>
    <t>Расходы на ремонт, капитальный ремонт и реконструкция объектов строительства</t>
  </si>
  <si>
    <t>000 0412 27 0 01 20660 240</t>
  </si>
  <si>
    <t>000 0412 27 0 01 20660 200</t>
  </si>
  <si>
    <t>000 0412 27 0 01 20660 000</t>
  </si>
  <si>
    <t>000 0412 27 0 01 00000 000</t>
  </si>
  <si>
    <t>000 0412 27 0 02 00000 000</t>
  </si>
  <si>
    <t>000 0412 27 0 00 00000 000</t>
  </si>
  <si>
    <t>000 0412 00 0 00 00000 000</t>
  </si>
  <si>
    <t>Основное мероприятие: Ремонт дорог общего пользования местного значения на территории МО "Поселок Вольгинский"</t>
  </si>
  <si>
    <t>Расходы на ремонт дорог общего пользования местного значения на территории МО "Поселок Вольгинский"</t>
  </si>
  <si>
    <t>000 0409 16 0 05 S2460 240</t>
  </si>
  <si>
    <t>000 0409 16 0 05 S2460 200</t>
  </si>
  <si>
    <t>000 0409 16 0 05 S2460 000</t>
  </si>
  <si>
    <t>000 0409 16 0 05 72460 240</t>
  </si>
  <si>
    <t>000 0409 16 0 05 72460 200</t>
  </si>
  <si>
    <t>000 0409 16 0 05 72460 000</t>
  </si>
  <si>
    <t>000 0409 16 0 05 20500 240</t>
  </si>
  <si>
    <t>000 0409 16 0 05 20500 200</t>
  </si>
  <si>
    <t>000 0409 16 0 05 20500 000</t>
  </si>
  <si>
    <t>000 0409 16 0 05 00000 000</t>
  </si>
  <si>
    <t>Основное мероприятие: Строительный контроль за ходом выполнения и приемку работ и лабораторный контроль</t>
  </si>
  <si>
    <t>Расходы на строительный контроль за ходом выполнения и приемку работ и лабораторный контроль</t>
  </si>
  <si>
    <t>000 0409 16 0 04 20500 240</t>
  </si>
  <si>
    <t>000 0409 16 0 04 20500 200</t>
  </si>
  <si>
    <t>000 0409 16 0 04 20500 000</t>
  </si>
  <si>
    <t>000 0409 16 0 04 00000 000</t>
  </si>
  <si>
    <t>Основное мероприятие: Разметка дорог общего пользования на территории МО "Поселок Вольгинский"</t>
  </si>
  <si>
    <t>Расходы на разметку дорог общего пользования на территории МО "Поселок Вольгинский"</t>
  </si>
  <si>
    <t>000 0409 16 0 02 20500 240</t>
  </si>
  <si>
    <t>000 0409 16 0 02 20500 200</t>
  </si>
  <si>
    <t>000 0409 16 0 02 20500 000</t>
  </si>
  <si>
    <t>000 0409 16 0 02 00000 000</t>
  </si>
  <si>
    <t xml:space="preserve">Муниципальная программа "Ремонт и содержание автомобильных дорог общего пользования местного значения муниципального образования "Поселок Вольгинский" в 2020-2022 годах"  </t>
  </si>
  <si>
    <t>Основное мероприятие: Содержание дорог общего пользования местного значения на территории МО "Поселок Вольгинский"</t>
  </si>
  <si>
    <t>Расходы на содержание дорог общего пользования местного значения на территории МО "Поселок Вольгинский"</t>
  </si>
  <si>
    <t>000 0409 16 0 01 20500 240</t>
  </si>
  <si>
    <t>000 0409 16 0 01 20500 200</t>
  </si>
  <si>
    <t>000 0409 16 0 01 20500 000</t>
  </si>
  <si>
    <t>000 0409 16 0 01 00000 000</t>
  </si>
  <si>
    <t>000 0409 16 0 00 00000 000</t>
  </si>
  <si>
    <t>Основное мероприятие:  Замена  и установка дорожных знаков, и т.п.</t>
  </si>
  <si>
    <t>Расходы на замену  и установку дорожных знаков, и т.п.</t>
  </si>
  <si>
    <t xml:space="preserve"> Дорожное хозяйство  (дорожный фонд)</t>
  </si>
  <si>
    <t xml:space="preserve"> Муниципальная программа "Повышение безопасности дорожного движения на территории  муниципального образования "Поселок Вольгинский" в 2020-2022 годах" </t>
  </si>
  <si>
    <t>Основное мероприятие: Установка вновь и замена дорожных ограждений (барьерное ограждение)</t>
  </si>
  <si>
    <t>Расходы на установку вновь и замена дорожных ограждений (барьерное ограждение)</t>
  </si>
  <si>
    <t>000 0409 15 0 05 20400 240</t>
  </si>
  <si>
    <t>000 0409 15 0 05 20400 200</t>
  </si>
  <si>
    <t>000 0409 15 0 05 20400 000</t>
  </si>
  <si>
    <t>000 0409 15 0 05 00000 000</t>
  </si>
  <si>
    <t>000 0409 15 0 04 20400 240</t>
  </si>
  <si>
    <t>000 0409 15 0 04 20400 200</t>
  </si>
  <si>
    <t>000 0409 15 0 04 20400 000</t>
  </si>
  <si>
    <t>000 0409 15 0 04 00000 000</t>
  </si>
  <si>
    <t>000 0409 15 0 00 00000 000</t>
  </si>
  <si>
    <t>000 0409 00 0 00 00000 000</t>
  </si>
  <si>
    <t>000 0400 00 0 00 00000 000</t>
  </si>
  <si>
    <t>НАЦИОНАЛЬНАЯ ЭКОНОМИКА</t>
  </si>
  <si>
    <t>Основное мероприятие: Обслуживание цифровой системы видеонаблюдения с использованием волокно-оптической связи исполнителя</t>
  </si>
  <si>
    <t>Расходы на обслуживание цифровой системы видеонаблюдения с использованием волокно-оптической связи исполнителя</t>
  </si>
  <si>
    <t>Основное мероприятие: Установка камер видеонаблюдения на территории поселка Вольгинский</t>
  </si>
  <si>
    <t>Расходы на установку камер видеонаблюдения на территории поселка Вольгинский</t>
  </si>
  <si>
    <t>Основное мероприятие: Приобретение (замена) первичных средств пожаротушения: -боевая одежда пожарного; -ранец противопожарный РП-18; -огнетушитель порошковый ОП-5(3) АБСЕ)</t>
  </si>
  <si>
    <t>Расходы на приобретение (замена) первичных средств пожаротушения: -боевая одежда пожарного; -ранец противопожарный РП-18; -огнетушитель порошковый ОП-5(3) АБСЕ)</t>
  </si>
  <si>
    <t xml:space="preserve"> Муниципальная программа "Развитие системы пожарной безопасности в муниципальном образовании "Поселок Вольгинский" на 2020-2022 годы" </t>
  </si>
  <si>
    <t>Муниципальная программа "Противодействие терроризму и экстремизму на территории муниципального образования поселок Вольгинский на 2021-2023 годы"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</si>
  <si>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</si>
  <si>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000 0310 22 0 02 20660 240</t>
  </si>
  <si>
    <t>000 0310 22 0 02 20660 200</t>
  </si>
  <si>
    <t>000 0310 22 0 02 20660 000</t>
  </si>
  <si>
    <t>000 0310 22 0 02 00000 000</t>
  </si>
  <si>
    <t>000 0310 22 0 01 20660 240</t>
  </si>
  <si>
    <t>000 0310 22 0 01 20660 200</t>
  </si>
  <si>
    <t>000 0310 22 0 01 20660 000</t>
  </si>
  <si>
    <t>000 0310 22 0 01 00000 000</t>
  </si>
  <si>
    <t>000 0310 22 0 00 00000 000</t>
  </si>
  <si>
    <t>000 0310 17 0 02 20010 240</t>
  </si>
  <si>
    <t>000 0310 17 0 02 20010 200</t>
  </si>
  <si>
    <t>000 0310 17 0 02 20010 000</t>
  </si>
  <si>
    <t>000 0310 17 0 02 00000 000</t>
  </si>
  <si>
    <t>000 0310 17 0 00 00000 000</t>
  </si>
  <si>
    <t>000 0310 00 0 00 00000 000</t>
  </si>
  <si>
    <t>НАЦИОНАЛЬНАЯ БЕЗОПАСНОСТЬ И ПРАВООХРАНИТЕЛЬНАЯ ДЕЯТЕЛЬНОСТЬ</t>
  </si>
  <si>
    <t xml:space="preserve"> Гражданская оборона</t>
  </si>
  <si>
    <t>Межбюджетные трансферты муниципальному образованию "Петушинский район" по переданным полномочиям по организации ЕДДС</t>
  </si>
  <si>
    <t>000 0309 99 9 00 00170 500</t>
  </si>
  <si>
    <t>000 0309 99 9 00 00170 000</t>
  </si>
  <si>
    <t>000 0309 99 9 00 00000 000</t>
  </si>
  <si>
    <t>000 0309 00 0 00 00000 000</t>
  </si>
  <si>
    <t>000 0300 00 0 00 00000 000</t>
  </si>
  <si>
    <t>000 0203 99 9 00 51180 240</t>
  </si>
  <si>
    <t>000 0203 99 9 00 51180 200</t>
  </si>
  <si>
    <t>НАЦИОНАЛЬНАЯ ОБОРОНА</t>
  </si>
  <si>
    <t>Мобилизационная и вневойсковая подготовка</t>
  </si>
  <si>
    <t>Социальные полномочия по первичному воинскому учету местного самоуправления поселения за счет субвенции из областного бюджета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</si>
  <si>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</si>
  <si>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</si>
  <si>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000 0203 99 9 00 51180 120</t>
  </si>
  <si>
    <t>000 0203 99 9 00 51180 100</t>
  </si>
  <si>
    <t>000 0203 99 9 00 51180 000</t>
  </si>
  <si>
    <t>000 0203 00 0 00 00000 000</t>
  </si>
  <si>
    <t>000 0203 99 9 00 00000 000</t>
  </si>
  <si>
    <t>000 0200 00 0 00 00000 000</t>
  </si>
  <si>
    <t>Расходы на уплату членского взноса в Ассоциацию муниципальных образований Владимирской области</t>
  </si>
  <si>
    <t>Иные бюджетные ассигнования</t>
  </si>
  <si>
    <t>Уплата налогов, сборов и иных платежей</t>
  </si>
  <si>
    <t>Организация праздников и общепоселковых мероприятий в рамках непрограммных расходов органов исполнительной власти</t>
  </si>
  <si>
    <t>Прочая закупка товаров, работ и услуг</t>
  </si>
  <si>
    <t>Исполнение судебных актов</t>
  </si>
  <si>
    <t>000 0113 99 9 00 20240 850</t>
  </si>
  <si>
    <t>000 0113 99 9 00 20240 800</t>
  </si>
  <si>
    <t>000 0113 99 9 00 20240 000</t>
  </si>
  <si>
    <t>000 0113 99 9 00 00190 850</t>
  </si>
  <si>
    <t>000 0113 99 9 00 00190 830</t>
  </si>
  <si>
    <t>000 0113 99 9 00 00190 800</t>
  </si>
  <si>
    <t>Расходы на обеспечение деятельности оказания услуг</t>
  </si>
  <si>
    <t>000 0113 99 9 00 00190 240</t>
  </si>
  <si>
    <t>000 0113 99 9 00 00190 200</t>
  </si>
  <si>
    <t>000 0113 99 9 00 00190 000</t>
  </si>
  <si>
    <t>Другие общегосударственные вопросы</t>
  </si>
  <si>
    <t>МКУ "Административно- хозяйственный центр"</t>
  </si>
  <si>
    <t>Расходы на выплаты персоналу по оплате труда</t>
  </si>
  <si>
    <t>Расходы на выплаты персоналу казенных учреждений</t>
  </si>
  <si>
    <t>000 0113 99 9 00 00110 110</t>
  </si>
  <si>
    <t>000 0113 99 9 00 00110 100</t>
  </si>
  <si>
    <t>000 0113 99 9 00 00110 000</t>
  </si>
  <si>
    <t>000 0113 99 9 00 00000 000</t>
  </si>
  <si>
    <t>000 0113 00 0 00 00000 000</t>
  </si>
  <si>
    <t xml:space="preserve"> Резервные фонды </t>
  </si>
  <si>
    <t>Расходы за счет средств резервного фонда Администрации поселка Вольгинский в рамках непрограммных расходов органов исполнительной власти</t>
  </si>
  <si>
    <t>000 0111 99 9 00 20220 800</t>
  </si>
  <si>
    <t>000 0111 99 9 00 20220 000</t>
  </si>
  <si>
    <t>000 0111 99 9 00 00000 000</t>
  </si>
  <si>
    <t>000 0111 0 0 00 00000 000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</si>
  <si>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</si>
  <si>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муниципальному образованию "Петушинский район" по переданным полномочиям на осуществление внешнего финансового контроля</t>
  </si>
  <si>
    <t>000 0106 99 9 00 80060 500</t>
  </si>
  <si>
    <t>000 0106 99 9 00 00000 000</t>
  </si>
  <si>
    <t>000 0106 00 0 00 00000 000</t>
  </si>
  <si>
    <t>000 0104 99 3 00 00190 800</t>
  </si>
  <si>
    <t>000 0104 99 3 00 00190 200</t>
  </si>
  <si>
    <t>000 0104 99 3 00 00190 000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</si>
  <si>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</si>
  <si>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Функционирование центрального аппарата поселка Вольгинский</t>
  </si>
  <si>
    <t xml:space="preserve">Расходы на выплаты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</si>
  <si>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>000 0104 99 3 00 00110 120</t>
  </si>
  <si>
    <t>000 0104 99 3 00 00110 100</t>
  </si>
  <si>
    <t>000 0104 99 3 00 00110 000</t>
  </si>
  <si>
    <t>000 0104 99 3 00 00000 000</t>
  </si>
  <si>
    <t>000 0104 00 0 00 00000 000</t>
  </si>
  <si>
    <t>000 0103 95 9 00 00190 850</t>
  </si>
  <si>
    <t>000 0103 95 9 00 00190 800</t>
  </si>
  <si>
    <t>000 0103 95 9 00 00190 240</t>
  </si>
  <si>
    <t>000 0103 95 9 00 00190 200</t>
  </si>
  <si>
    <t>000 0103 95 9 00 00190 000</t>
  </si>
  <si>
    <t>ОБЩЕГОСУДАРСТВЕННЫЕ ВОПРОСЫ</t>
  </si>
  <si>
    <t>Функционирование  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</si>
  <si>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функций МКУ "Совет народных депутатов"</t>
  </si>
  <si>
    <t>000 0103 95 9 00 00110 120</t>
  </si>
  <si>
    <t>000 0103 95 9 00 00110 100</t>
  </si>
  <si>
    <t>000 0103 95 9 00 00110 000</t>
  </si>
  <si>
    <t>000 0103 95 9 00 00000 000</t>
  </si>
  <si>
    <t>000 0103 00 0 00 00000 000</t>
  </si>
  <si>
    <t>000 0100 00 0 00 00000 000</t>
  </si>
  <si>
    <t>Расходы на Ремонт дорог общего пользования местного значения на территории МО "Поселок Вольгинский" (Субсидия ОБ)</t>
  </si>
  <si>
    <t>Расходы на Ремонт дорог общего пользования местного значения на территории МО "Поселок Вольгинский" (Софинансирование МБ)</t>
  </si>
  <si>
    <t>Основное мероприятие: Мероприятия по повышению энергетической эффективности систем освещения, включая мероприятия по замене ламп накаливания на энергоэффективные осветительные устройства в светильниках уличного освещения</t>
  </si>
  <si>
    <t>000 0502 20 0 00 00000 000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</si>
  <si>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"Поселок Вольгинский" на 2016-2023 годы" </t>
  </si>
  <si>
    <t>Муниципальная программа "Развитие сферы культуры в муниципальном образовании поселок Вольгинский на 2021-2023 годы"</t>
  </si>
  <si>
    <t>903 0801 23 0 00 00000 000</t>
  </si>
  <si>
    <t>903  0801 24 0 00 00000 000</t>
  </si>
  <si>
    <t>Муниципальная программа "Развитие библиотечного дела в муниципальном образовании поселок Вольгинский на 2021-2023 годы"</t>
  </si>
  <si>
    <t>903  0801 24 0 01 00000 000</t>
  </si>
  <si>
    <t>903  0801 24 0 02 00000 000</t>
  </si>
  <si>
    <t>000 1 16 00000 00 0000 000</t>
  </si>
  <si>
    <t xml:space="preserve">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</si>
  <si>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Основное мероприятие: Установка (приобретение и оборудование) автономных пожарных извещателей в муниципальный жилой фонд</t>
  </si>
  <si>
    <t>Расходы на установку (приобретение и оборудование) автономных пожарных извещателей в муниципальный жилой фонд</t>
  </si>
  <si>
    <t>000 0310 17 0 01 00000 000</t>
  </si>
  <si>
    <t>000 0310 17 0 01 20010 000</t>
  </si>
  <si>
    <t>000 0310 17 0 01 20010 200</t>
  </si>
  <si>
    <t>000 0310 17 0 01 20010 240</t>
  </si>
  <si>
    <t>000 0310 17 0 01 20010 244</t>
  </si>
  <si>
    <t>000 0409 16 0 03 00000 000</t>
  </si>
  <si>
    <t>000 0409 16 0 03 20500 000</t>
  </si>
  <si>
    <t>000 0409 16 0 03 20500 200</t>
  </si>
  <si>
    <t>000 0409 16 0 03 20500 240</t>
  </si>
  <si>
    <t>000 0409 16 0 03 20500 244</t>
  </si>
  <si>
    <t>Основное мероприятие: Разработка Проекта Организации Дорожного Движения (ПОДД)</t>
  </si>
  <si>
    <t>Расходы на разработку Проекта Организации Дорожного Движения (ПОДД)</t>
  </si>
  <si>
    <t>Главный бухгалтер</t>
  </si>
  <si>
    <t>Т.С.Малышкина</t>
  </si>
  <si>
    <t>Субсидии бюджетам городских поселений на поддержку отрасли культуры (Субсидии на  комплектование книжных  фондов муниципальных библиотек области )</t>
  </si>
  <si>
    <t>000 2 02 25519 13 7519 150</t>
  </si>
  <si>
    <t>000 1 05 03010 01 2100 110</t>
  </si>
  <si>
    <t xml:space="preserve">  Единый сельскохозяйственный налог (пени по соответствующему платежу)</t>
  </si>
  <si>
    <t>903 0801 24 0 02 L519F 612</t>
  </si>
  <si>
    <t>МБУ "Вольгинский культурно-досуговый центр"</t>
  </si>
  <si>
    <t>МБУ "Библиотека поселка Вольгинский"</t>
  </si>
  <si>
    <t>903 0801 24 0 02 7519 000</t>
  </si>
  <si>
    <t>903 0801 24 0 02 7519 600</t>
  </si>
  <si>
    <t>903 0801 24 0 02 7519 610</t>
  </si>
  <si>
    <t>903 0801 24 0 02 7519 612</t>
  </si>
  <si>
    <t>903 0801 24 0 02 S519 612</t>
  </si>
  <si>
    <t>МБУ "Плавательный бассейн поселка Вольгинский"</t>
  </si>
  <si>
    <t>МБУ "Редакция газеты "Вольгинский Вестник"</t>
  </si>
  <si>
    <t>Расходы на актуализацию схем территориального планирования (генеральный план застройки, правила землепользования застройки) (Субсидия ОБ)</t>
  </si>
  <si>
    <t>Расходы на актуализацию схем территориального планирования (генеральный план застройки, правила землепользования застройки) (Софинансирование МБ)</t>
  </si>
  <si>
    <t>Расходы на реконструкцию сети водоотведения по ул. Новосеменковская, домов № № 9, 11 поселка Вольгинский (Субсидия ОБ)</t>
  </si>
  <si>
    <t>Расходы на реконструкцию сети водоотведения по ул. Новосеменковская, домов № № 9, 11 поселка Вольгинский (Софинансирование МБ)</t>
  </si>
  <si>
    <r>
      <t xml:space="preserve">Подпрограмма "Модернизация объектов </t>
    </r>
    <r>
      <rPr>
        <u/>
        <sz val="8"/>
        <rFont val="Arial"/>
        <family val="2"/>
        <charset val="204"/>
      </rPr>
      <t>теплоснабжения</t>
    </r>
    <r>
      <rPr>
        <sz val="8"/>
        <rFont val="Arial"/>
        <family val="2"/>
        <charset val="204"/>
      </rPr>
      <t xml:space="preserve">, </t>
    </r>
    <r>
      <rPr>
        <u/>
        <sz val="8"/>
        <rFont val="Arial"/>
        <family val="2"/>
        <charset val="204"/>
      </rPr>
      <t>водоснабжения</t>
    </r>
    <r>
      <rPr>
        <sz val="8"/>
        <rFont val="Arial"/>
        <family val="2"/>
        <charset val="204"/>
      </rPr>
      <t xml:space="preserve">, </t>
    </r>
    <r>
      <rPr>
        <u/>
        <sz val="8"/>
        <rFont val="Arial"/>
        <family val="2"/>
        <charset val="204"/>
      </rPr>
      <t xml:space="preserve">водоотведения </t>
    </r>
    <r>
      <rPr>
        <sz val="8"/>
        <rFont val="Arial"/>
        <family val="2"/>
        <charset val="204"/>
      </rPr>
      <t>и очистки сточных вод"</t>
    </r>
  </si>
  <si>
    <r>
      <t xml:space="preserve">Расходы на обеспечение мероприятий по актуализации схем </t>
    </r>
    <r>
      <rPr>
        <u/>
        <sz val="8"/>
        <rFont val="Arial"/>
        <family val="2"/>
        <charset val="204"/>
      </rPr>
      <t>теплоснабжения</t>
    </r>
    <r>
      <rPr>
        <sz val="8"/>
        <rFont val="Arial"/>
        <family val="2"/>
        <charset val="204"/>
      </rPr>
      <t xml:space="preserve">, </t>
    </r>
    <r>
      <rPr>
        <u/>
        <sz val="8"/>
        <rFont val="Arial"/>
        <family val="2"/>
        <charset val="204"/>
      </rPr>
      <t xml:space="preserve">водоснабжения </t>
    </r>
    <r>
      <rPr>
        <sz val="8"/>
        <rFont val="Arial"/>
        <family val="2"/>
        <charset val="204"/>
      </rPr>
      <t xml:space="preserve">и </t>
    </r>
    <r>
      <rPr>
        <u/>
        <sz val="8"/>
        <rFont val="Arial"/>
        <family val="2"/>
        <charset val="204"/>
      </rPr>
      <t>водоотведения</t>
    </r>
    <r>
      <rPr>
        <sz val="8"/>
        <rFont val="Arial"/>
        <family val="2"/>
        <charset val="204"/>
      </rPr>
      <t xml:space="preserve"> МО поселок Вольгинский</t>
    </r>
  </si>
  <si>
    <t>Основное мероприятие: Расходы на благоустройство наиболее посещаемых муниципальных территорий общего пользования (Строительство, обустройство цветников, устройство пешеходных дорожек, обустройство площадок для отдыха, детских, спортивных площадок, установка скамеек и урн на территории парковой зоны (ФБ+ОБ+МБ)</t>
  </si>
  <si>
    <t xml:space="preserve">Основное мероприятие: Расходы на благоустройство наиболее посещаемых муниципальных территорий общего пользования (Строительство, обустройство цветников, устройство пешеходных дорожек, обустройство площадок для отдыха, детских, спортивных площадок, установка скамеек и урн на территории парковой зоны) (ОБ+МБ) </t>
  </si>
  <si>
    <t>903 0801 23 0 01 00000 000</t>
  </si>
  <si>
    <t>903 0801 23 0 02 00000 000</t>
  </si>
  <si>
    <t>Основное мероприятие: Обеспечение оказания культурно-досуговых услуг населению, проведение культурно-массовых мероприятий, (обеспечение работы творческих студий и коллективов)</t>
  </si>
  <si>
    <t>Основное мероприятие: Обеспечение оказания услуг по организации проведения официальных физкультурно-оздоровительных мероприятий</t>
  </si>
  <si>
    <t>Расходы на поощрение муниципальных управленческих команд за достижение показателей органов исполнительной власти Владимирской области</t>
  </si>
  <si>
    <t>Основное мероприятие: Проведение информационно-пропагандистских мероприятий по разъяснению сущности терроризма и его общественной опасности, в том числе путем распространения информационных материалов, печатной продукции, проведения разъяснительной работы и иных мероприятий</t>
  </si>
  <si>
    <t>Расходы на проведение информационно-пропагандистских мероприятий по разъяснению сущности терроризма и его общественной опасности, в том числе путем распространения информационных материалов, печатной продукции, проведения разъяснительной работы и иных мероприятий</t>
  </si>
  <si>
    <t>903 0801 99 9 00 0Б101 600</t>
  </si>
  <si>
    <t>903 0801 99 9 00 0Б101 610</t>
  </si>
  <si>
    <t>903 0801 99 9 00 0Б101 612</t>
  </si>
  <si>
    <t>на 1 октября 2022 г.</t>
  </si>
  <si>
    <t>Единица измерения:  руб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</si>
  <si>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сумм с прибыли контролируемой иностранной компанией)</t>
  </si>
  <si>
    <t xml:space="preserve">  Налог на доходы физических лиц в части суммы налога,превышающей 650 000 рублей, относящейся к части налоговой базы,превышающей 5 000 000 рублей ( 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</si>
  <si>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000 1 01 02080 01 2100 110</t>
  </si>
  <si>
    <t xml:space="preserve">  Земельный налог с физических лиц,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t>
  </si>
  <si>
    <t>000 1 06 06043 13 3000 110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</si>
  <si>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</si>
  <si>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</si>
  <si>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</si>
  <si>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</si>
  <si>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</si>
  <si>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</si>
  <si>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ШТРАФЫ, САНКЦИИ, ВОЗМЕЩЕНИЕ УЩЕРБА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</si>
  <si>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</si>
  <si>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</si>
  <si>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</si>
  <si>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</si>
  <si>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</si>
  <si>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</si>
  <si>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</si>
  <si>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</si>
  <si>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</si>
  <si>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</si>
  <si>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</si>
  <si>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</si>
  <si>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</si>
  <si>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 xml:space="preserve">  Субсидии бюджетам городских поселений на поддержку отрасли культуры</t>
  </si>
  <si>
    <t xml:space="preserve">  Изменение остатков средств на счетах по учету средств бюджетов</t>
  </si>
  <si>
    <t>000 0502 29 2 01 S1580 244</t>
  </si>
  <si>
    <t>903 0801 99 9 00 00000 000</t>
  </si>
  <si>
    <r>
      <t>"</t>
    </r>
    <r>
      <rPr>
        <u/>
        <sz val="8"/>
        <color rgb="FF000000"/>
        <rFont val="Arial Cyr"/>
        <charset val="204"/>
      </rPr>
      <t xml:space="preserve"> 06 </t>
    </r>
    <r>
      <rPr>
        <sz val="8"/>
        <color rgb="FF000000"/>
        <rFont val="Arial Cyr"/>
        <family val="2"/>
      </rPr>
      <t xml:space="preserve">" </t>
    </r>
    <r>
      <rPr>
        <u/>
        <sz val="8"/>
        <color rgb="FF000000"/>
        <rFont val="Arial Cyr"/>
        <charset val="204"/>
      </rPr>
      <t xml:space="preserve"> октября  </t>
    </r>
    <r>
      <rPr>
        <sz val="8"/>
        <color rgb="FF000000"/>
        <rFont val="Arial Cyr"/>
        <family val="2"/>
      </rPr>
      <t>2022г.</t>
    </r>
  </si>
  <si>
    <r>
      <t>от</t>
    </r>
    <r>
      <rPr>
        <u/>
        <sz val="12"/>
        <rFont val="Times New Roman"/>
        <family val="1"/>
        <charset val="204"/>
      </rPr>
      <t xml:space="preserve">  06.10.2022 </t>
    </r>
    <r>
      <rPr>
        <sz val="12"/>
        <rFont val="Times New Roman"/>
        <family val="1"/>
        <charset val="204"/>
      </rPr>
      <t>№</t>
    </r>
    <r>
      <rPr>
        <u/>
        <sz val="12"/>
        <rFont val="Times New Roman"/>
        <family val="1"/>
        <charset val="204"/>
      </rPr>
      <t xml:space="preserve">  366  </t>
    </r>
    <r>
      <rPr>
        <u/>
        <sz val="12"/>
        <color indexed="9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</si>
</sst>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6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indexed="9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 Cyr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u/>
      <sz val="8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rgb="FF000000"/>
      <name val="Arial Cyr"/>
      <charset val="204"/>
    </font>
    <font>
      <sz val="11"/>
      <color rgb="FF000000"/>
      <name val="Calibri"/>
      <scheme val="minor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133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6" fillId="0" borderId="1"/>
    <xf numFmtId="0" fontId="18" fillId="0" borderId="1"/>
    <xf numFmtId="0" fontId="19" fillId="0" borderId="1"/>
  </cellStyleXfs>
  <cellXfs count="209">
    <xf numFmtId="0" fontId="0" fillId="0" borderId="0" xfId="0"/>
    <xf numFmtId="0" fontId="0" fillId="0" borderId="0" xfId="0" applyProtection="1">
      <protection locked="0"/>
    </xf>
    <xf numFmtId="0" fontId="3" fillId="0" borderId="1" xfId="10" applyNumberFormat="1" applyProtection="1"/>
    <xf numFmtId="0" fontId="6" fillId="0" borderId="1" xfId="14" applyNumberFormat="1" applyProtection="1"/>
    <xf numFmtId="49" fontId="3" fillId="0" borderId="1" xfId="17" applyNumberFormat="1" applyProtection="1"/>
    <xf numFmtId="49" fontId="3" fillId="0" borderId="1" xfId="48" applyNumberFormat="1" applyProtection="1">
      <alignment horizontal="right"/>
    </xf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9" fillId="0" borderId="1" xfId="110" applyNumberFormat="1" applyProtection="1">
      <alignment horizontal="center"/>
    </xf>
    <xf numFmtId="0" fontId="3" fillId="0" borderId="1" xfId="108" applyNumberFormat="1" applyFont="1" applyBorder="1" applyAlignment="1" applyProtection="1">
      <alignment horizontal="left"/>
    </xf>
    <xf numFmtId="0" fontId="1" fillId="0" borderId="1" xfId="121" applyNumberFormat="1" applyBorder="1" applyProtection="1"/>
    <xf numFmtId="0" fontId="3" fillId="0" borderId="1" xfId="29" applyNumberFormat="1" applyFont="1" applyBorder="1" applyAlignment="1" applyProtection="1">
      <alignment horizontal="left"/>
    </xf>
    <xf numFmtId="0" fontId="3" fillId="0" borderId="1" xfId="111" applyNumberFormat="1" applyFont="1" applyBorder="1" applyAlignment="1" applyProtection="1">
      <alignment horizontal="center" wrapText="1"/>
    </xf>
    <xf numFmtId="0" fontId="16" fillId="0" borderId="1" xfId="14" applyNumberFormat="1" applyFont="1" applyProtection="1"/>
    <xf numFmtId="0" fontId="0" fillId="0" borderId="1" xfId="0" applyBorder="1" applyAlignment="1" applyProtection="1">
      <protection locked="0"/>
    </xf>
    <xf numFmtId="0" fontId="9" fillId="0" borderId="11" xfId="112" applyNumberFormat="1" applyFont="1" applyBorder="1" applyProtection="1">
      <alignment horizontal="center"/>
    </xf>
    <xf numFmtId="49" fontId="3" fillId="0" borderId="1" xfId="115" applyNumberFormat="1" applyFont="1" applyAlignment="1" applyProtection="1">
      <alignment horizontal="left"/>
    </xf>
    <xf numFmtId="0" fontId="0" fillId="0" borderId="1" xfId="0" applyBorder="1" applyProtection="1">
      <protection locked="0"/>
    </xf>
    <xf numFmtId="0" fontId="3" fillId="0" borderId="1" xfId="16" applyNumberFormat="1" applyFont="1" applyAlignment="1" applyProtection="1"/>
    <xf numFmtId="0" fontId="3" fillId="0" borderId="2" xfId="118" applyNumberFormat="1" applyFont="1" applyAlignment="1" applyProtection="1">
      <alignment horizontal="center" wrapText="1"/>
    </xf>
    <xf numFmtId="0" fontId="9" fillId="0" borderId="11" xfId="102" applyNumberFormat="1" applyFont="1" applyBorder="1" applyAlignment="1" applyProtection="1">
      <alignment horizontal="center"/>
    </xf>
    <xf numFmtId="0" fontId="16" fillId="0" borderId="1" xfId="130" applyNumberFormat="1" applyProtection="1"/>
    <xf numFmtId="0" fontId="16" fillId="0" borderId="2" xfId="104" applyNumberFormat="1" applyFont="1" applyBorder="1" applyProtection="1"/>
    <xf numFmtId="0" fontId="20" fillId="0" borderId="37" xfId="0" applyFont="1" applyFill="1" applyBorder="1" applyAlignment="1">
      <alignment wrapText="1"/>
    </xf>
    <xf numFmtId="0" fontId="20" fillId="0" borderId="37" xfId="132" applyFont="1" applyFill="1" applyBorder="1" applyAlignment="1">
      <alignment vertical="top" wrapText="1"/>
    </xf>
    <xf numFmtId="0" fontId="20" fillId="0" borderId="37" xfId="132" applyNumberFormat="1" applyFont="1" applyFill="1" applyBorder="1" applyAlignment="1">
      <alignment vertical="top" wrapText="1"/>
    </xf>
    <xf numFmtId="0" fontId="20" fillId="0" borderId="37" xfId="132" applyFont="1" applyFill="1" applyBorder="1" applyAlignment="1">
      <alignment wrapText="1"/>
    </xf>
    <xf numFmtId="0" fontId="20" fillId="0" borderId="46" xfId="132" applyFont="1" applyFill="1" applyBorder="1" applyAlignment="1">
      <alignment vertical="top" wrapText="1"/>
    </xf>
    <xf numFmtId="0" fontId="20" fillId="0" borderId="45" xfId="59" applyNumberFormat="1" applyFont="1" applyFill="1" applyBorder="1" applyProtection="1">
      <alignment horizontal="left" wrapText="1"/>
    </xf>
    <xf numFmtId="49" fontId="20" fillId="0" borderId="36" xfId="60" applyNumberFormat="1" applyFont="1" applyFill="1" applyBorder="1" applyProtection="1">
      <alignment horizontal="center" wrapText="1"/>
    </xf>
    <xf numFmtId="0" fontId="2" fillId="0" borderId="1" xfId="2" applyNumberFormat="1" applyFill="1" applyProtection="1">
      <alignment horizontal="center"/>
    </xf>
    <xf numFmtId="0" fontId="0" fillId="0" borderId="0" xfId="0" applyFill="1" applyProtection="1">
      <protection locked="0"/>
    </xf>
    <xf numFmtId="0" fontId="2" fillId="0" borderId="5" xfId="49" applyNumberFormat="1" applyFill="1" applyProtection="1">
      <alignment horizontal="center"/>
    </xf>
    <xf numFmtId="49" fontId="1" fillId="0" borderId="5" xfId="52" applyNumberFormat="1" applyFill="1" applyProtection="1"/>
    <xf numFmtId="49" fontId="1" fillId="0" borderId="1" xfId="55" applyNumberFormat="1" applyFill="1" applyBorder="1" applyProtection="1"/>
    <xf numFmtId="0" fontId="1" fillId="0" borderId="1" xfId="64" applyNumberFormat="1" applyFill="1" applyBorder="1" applyProtection="1">
      <alignment wrapText="1"/>
    </xf>
    <xf numFmtId="0" fontId="3" fillId="0" borderId="50" xfId="59" applyNumberFormat="1" applyFill="1" applyBorder="1" applyProtection="1">
      <alignment horizontal="left" wrapText="1"/>
    </xf>
    <xf numFmtId="0" fontId="1" fillId="0" borderId="8" xfId="64" applyNumberFormat="1" applyFill="1" applyProtection="1">
      <alignment wrapText="1"/>
    </xf>
    <xf numFmtId="0" fontId="1" fillId="0" borderId="1" xfId="70" applyNumberFormat="1" applyFill="1" applyBorder="1" applyProtection="1"/>
    <xf numFmtId="0" fontId="6" fillId="0" borderId="1" xfId="14" applyNumberFormat="1" applyFill="1" applyProtection="1"/>
    <xf numFmtId="0" fontId="20" fillId="0" borderId="0" xfId="0" applyFont="1" applyFill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Alignment="1" applyProtection="1">
      <protection locked="0"/>
    </xf>
    <xf numFmtId="4" fontId="0" fillId="0" borderId="0" xfId="0" applyNumberFormat="1" applyFill="1" applyProtection="1">
      <protection locked="0"/>
    </xf>
    <xf numFmtId="0" fontId="0" fillId="0" borderId="0" xfId="0" applyFont="1" applyFill="1" applyProtection="1">
      <protection locked="0"/>
    </xf>
    <xf numFmtId="0" fontId="13" fillId="0" borderId="1" xfId="0" applyFont="1" applyFill="1" applyBorder="1" applyAlignment="1" applyProtection="1">
      <alignment horizontal="right"/>
      <protection locked="0"/>
    </xf>
    <xf numFmtId="0" fontId="1" fillId="0" borderId="1" xfId="1" applyNumberFormat="1" applyFont="1" applyFill="1" applyProtection="1"/>
    <xf numFmtId="0" fontId="20" fillId="0" borderId="46" xfId="0" applyFont="1" applyFill="1" applyBorder="1" applyAlignment="1">
      <alignment horizontal="left" vertical="top" wrapText="1"/>
    </xf>
    <xf numFmtId="0" fontId="20" fillId="0" borderId="46" xfId="131" applyFont="1" applyFill="1" applyBorder="1" applyAlignment="1">
      <alignment horizontal="left" wrapText="1"/>
    </xf>
    <xf numFmtId="0" fontId="17" fillId="0" borderId="1" xfId="16" applyNumberFormat="1" applyFont="1" applyFill="1" applyAlignment="1" applyProtection="1">
      <alignment horizontal="left"/>
    </xf>
    <xf numFmtId="4" fontId="20" fillId="0" borderId="34" xfId="62" applyNumberFormat="1" applyFont="1" applyFill="1" applyBorder="1" applyProtection="1">
      <alignment horizontal="right" wrapText="1"/>
    </xf>
    <xf numFmtId="49" fontId="20" fillId="0" borderId="1" xfId="48" applyNumberFormat="1" applyFont="1" applyFill="1" applyProtection="1">
      <alignment horizontal="right"/>
    </xf>
    <xf numFmtId="0" fontId="20" fillId="0" borderId="2" xfId="28" applyNumberFormat="1" applyFont="1" applyFill="1" applyProtection="1">
      <alignment horizontal="center"/>
    </xf>
    <xf numFmtId="0" fontId="20" fillId="0" borderId="13" xfId="33" applyNumberFormat="1" applyFont="1" applyFill="1" applyProtection="1">
      <alignment horizontal="center" vertical="center"/>
    </xf>
    <xf numFmtId="0" fontId="20" fillId="0" borderId="20" xfId="34" applyNumberFormat="1" applyFont="1" applyFill="1" applyBorder="1" applyProtection="1">
      <alignment horizontal="center" vertical="center"/>
    </xf>
    <xf numFmtId="0" fontId="20" fillId="0" borderId="20" xfId="50" applyNumberFormat="1" applyFont="1" applyFill="1" applyBorder="1" applyProtection="1">
      <alignment horizontal="center" vertical="center" shrinkToFit="1"/>
    </xf>
    <xf numFmtId="49" fontId="20" fillId="0" borderId="20" xfId="51" applyNumberFormat="1" applyFont="1" applyFill="1" applyBorder="1" applyProtection="1">
      <alignment horizontal="center" vertical="center" shrinkToFit="1"/>
    </xf>
    <xf numFmtId="0" fontId="20" fillId="0" borderId="38" xfId="36" applyNumberFormat="1" applyFont="1" applyFill="1" applyBorder="1" applyProtection="1">
      <alignment horizontal="left" wrapText="1"/>
    </xf>
    <xf numFmtId="0" fontId="20" fillId="0" borderId="40" xfId="53" applyNumberFormat="1" applyFont="1" applyFill="1" applyBorder="1" applyProtection="1">
      <alignment horizontal="center" shrinkToFit="1"/>
    </xf>
    <xf numFmtId="49" fontId="20" fillId="0" borderId="41" xfId="38" applyNumberFormat="1" applyFont="1" applyFill="1" applyBorder="1" applyProtection="1">
      <alignment horizontal="center"/>
    </xf>
    <xf numFmtId="4" fontId="20" fillId="0" borderId="41" xfId="39" applyNumberFormat="1" applyFont="1" applyFill="1" applyBorder="1" applyProtection="1">
      <alignment horizontal="right" shrinkToFit="1"/>
    </xf>
    <xf numFmtId="4" fontId="20" fillId="0" borderId="51" xfId="39" applyNumberFormat="1" applyFont="1" applyFill="1" applyBorder="1" applyProtection="1">
      <alignment horizontal="right" shrinkToFit="1"/>
    </xf>
    <xf numFmtId="0" fontId="20" fillId="0" borderId="39" xfId="40" applyNumberFormat="1" applyFont="1" applyFill="1" applyBorder="1" applyProtection="1">
      <alignment horizontal="left" wrapText="1"/>
    </xf>
    <xf numFmtId="0" fontId="20" fillId="0" borderId="42" xfId="56" applyNumberFormat="1" applyFont="1" applyFill="1" applyBorder="1" applyProtection="1">
      <alignment horizontal="center" shrinkToFit="1"/>
    </xf>
    <xf numFmtId="49" fontId="20" fillId="0" borderId="35" xfId="42" applyNumberFormat="1" applyFont="1" applyFill="1" applyBorder="1" applyProtection="1">
      <alignment horizontal="center"/>
    </xf>
    <xf numFmtId="165" fontId="20" fillId="0" borderId="35" xfId="57" applyNumberFormat="1" applyFont="1" applyFill="1" applyBorder="1" applyProtection="1">
      <alignment horizontal="right" shrinkToFit="1"/>
    </xf>
    <xf numFmtId="165" fontId="20" fillId="0" borderId="43" xfId="58" applyNumberFormat="1" applyFont="1" applyFill="1" applyBorder="1" applyProtection="1">
      <alignment horizontal="right" shrinkToFit="1"/>
    </xf>
    <xf numFmtId="0" fontId="20" fillId="0" borderId="44" xfId="132" applyFont="1" applyFill="1" applyBorder="1" applyAlignment="1">
      <alignment horizontal="left" wrapText="1"/>
    </xf>
    <xf numFmtId="165" fontId="20" fillId="0" borderId="52" xfId="57" applyNumberFormat="1" applyFont="1" applyFill="1" applyBorder="1" applyProtection="1">
      <alignment horizontal="right" shrinkToFit="1"/>
    </xf>
    <xf numFmtId="165" fontId="20" fillId="0" borderId="34" xfId="57" applyNumberFormat="1" applyFont="1" applyFill="1" applyBorder="1" applyProtection="1">
      <alignment horizontal="right" shrinkToFit="1"/>
    </xf>
    <xf numFmtId="0" fontId="20" fillId="0" borderId="44" xfId="0" applyFont="1" applyFill="1" applyBorder="1" applyAlignment="1">
      <alignment wrapText="1"/>
    </xf>
    <xf numFmtId="0" fontId="20" fillId="0" borderId="1" xfId="132" applyFont="1" applyFill="1" applyBorder="1" applyAlignment="1">
      <alignment vertical="top" wrapText="1"/>
    </xf>
    <xf numFmtId="0" fontId="20" fillId="0" borderId="37" xfId="0" applyFont="1" applyFill="1" applyBorder="1" applyAlignment="1">
      <alignment vertical="top" wrapText="1"/>
    </xf>
    <xf numFmtId="49" fontId="20" fillId="0" borderId="47" xfId="0" applyNumberFormat="1" applyFont="1" applyFill="1" applyBorder="1" applyAlignment="1" applyProtection="1">
      <alignment horizontal="left" vertical="top" wrapText="1"/>
      <protection locked="0" hidden="1"/>
    </xf>
    <xf numFmtId="49" fontId="20" fillId="0" borderId="48" xfId="0" applyNumberFormat="1" applyFont="1" applyFill="1" applyBorder="1" applyAlignment="1" applyProtection="1">
      <alignment horizontal="left" vertical="top" wrapText="1"/>
      <protection locked="0" hidden="1"/>
    </xf>
    <xf numFmtId="0" fontId="20" fillId="0" borderId="37" xfId="132" applyFont="1" applyFill="1" applyBorder="1" applyAlignment="1">
      <alignment horizontal="left" wrapText="1"/>
    </xf>
    <xf numFmtId="0" fontId="20" fillId="0" borderId="37" xfId="132" applyFont="1" applyFill="1" applyBorder="1" applyAlignment="1">
      <alignment horizontal="left" vertical="center" wrapText="1"/>
    </xf>
    <xf numFmtId="49" fontId="20" fillId="0" borderId="37" xfId="132" applyNumberFormat="1" applyFont="1" applyFill="1" applyBorder="1" applyAlignment="1">
      <alignment horizontal="left" vertical="top" wrapText="1"/>
    </xf>
    <xf numFmtId="0" fontId="20" fillId="0" borderId="37" xfId="59" applyNumberFormat="1" applyFont="1" applyFill="1" applyBorder="1" applyProtection="1">
      <alignment horizontal="left" wrapText="1"/>
    </xf>
    <xf numFmtId="0" fontId="20" fillId="0" borderId="57" xfId="132" applyFont="1" applyFill="1" applyBorder="1" applyAlignment="1">
      <alignment vertical="top" wrapText="1"/>
    </xf>
    <xf numFmtId="0" fontId="20" fillId="0" borderId="44" xfId="59" applyNumberFormat="1" applyFont="1" applyFill="1" applyBorder="1" applyProtection="1">
      <alignment horizontal="left" wrapText="1"/>
    </xf>
    <xf numFmtId="0" fontId="20" fillId="0" borderId="49" xfId="65" applyNumberFormat="1" applyFont="1" applyFill="1" applyBorder="1" applyProtection="1">
      <alignment horizontal="left" wrapText="1"/>
    </xf>
    <xf numFmtId="49" fontId="20" fillId="0" borderId="53" xfId="66" applyNumberFormat="1" applyFont="1" applyFill="1" applyBorder="1" applyProtection="1">
      <alignment horizontal="center" shrinkToFit="1"/>
    </xf>
    <xf numFmtId="49" fontId="20" fillId="0" borderId="54" xfId="67" applyNumberFormat="1" applyFont="1" applyFill="1" applyBorder="1" applyProtection="1">
      <alignment horizontal="center"/>
    </xf>
    <xf numFmtId="4" fontId="20" fillId="0" borderId="54" xfId="68" applyNumberFormat="1" applyFont="1" applyFill="1" applyBorder="1" applyProtection="1">
      <alignment horizontal="right" shrinkToFit="1"/>
    </xf>
    <xf numFmtId="49" fontId="20" fillId="0" borderId="55" xfId="69" applyNumberFormat="1" applyFont="1" applyFill="1" applyBorder="1" applyProtection="1">
      <alignment horizontal="center"/>
    </xf>
    <xf numFmtId="0" fontId="20" fillId="0" borderId="11" xfId="71" applyNumberFormat="1" applyFont="1" applyFill="1" applyProtection="1"/>
    <xf numFmtId="0" fontId="20" fillId="0" borderId="1" xfId="72" applyNumberFormat="1" applyFont="1" applyFill="1" applyBorder="1" applyProtection="1"/>
    <xf numFmtId="0" fontId="0" fillId="0" borderId="1" xfId="0" applyFont="1" applyFill="1" applyBorder="1" applyProtection="1">
      <protection locked="0"/>
    </xf>
    <xf numFmtId="0" fontId="1" fillId="0" borderId="1" xfId="1" applyNumberFormat="1" applyFont="1" applyFill="1" applyBorder="1" applyProtection="1"/>
    <xf numFmtId="0" fontId="3" fillId="0" borderId="56" xfId="44" applyNumberFormat="1" applyFont="1" applyFill="1" applyBorder="1" applyProtection="1">
      <alignment horizontal="left" wrapText="1" indent="2"/>
    </xf>
    <xf numFmtId="0" fontId="22" fillId="0" borderId="37" xfId="132" applyNumberFormat="1" applyFont="1" applyFill="1" applyBorder="1" applyAlignment="1">
      <alignment vertical="top" wrapText="1"/>
    </xf>
    <xf numFmtId="0" fontId="20" fillId="0" borderId="37" xfId="59" applyNumberFormat="1" applyFont="1" applyFill="1" applyBorder="1" applyAlignment="1" applyProtection="1">
      <alignment horizontal="left" vertical="center" wrapText="1"/>
    </xf>
    <xf numFmtId="0" fontId="20" fillId="0" borderId="37" xfId="132" applyNumberFormat="1" applyFont="1" applyFill="1" applyBorder="1" applyAlignment="1">
      <alignment horizontal="left" vertical="center" wrapText="1"/>
    </xf>
    <xf numFmtId="49" fontId="20" fillId="0" borderId="37" xfId="0" applyNumberFormat="1" applyFont="1" applyFill="1" applyBorder="1" applyAlignment="1" applyProtection="1">
      <alignment horizontal="left" vertical="top" wrapText="1"/>
      <protection locked="0" hidden="1"/>
    </xf>
    <xf numFmtId="4" fontId="3" fillId="0" borderId="1" xfId="39" applyNumberFormat="1" applyBorder="1" applyProtection="1">
      <alignment horizontal="right" shrinkToFit="1"/>
    </xf>
    <xf numFmtId="4" fontId="3" fillId="0" borderId="1" xfId="54" applyNumberFormat="1" applyBorder="1" applyProtection="1">
      <alignment horizontal="right" shrinkToFit="1"/>
    </xf>
    <xf numFmtId="0" fontId="3" fillId="0" borderId="2" xfId="3" applyNumberFormat="1" applyProtection="1">
      <alignment horizontal="center"/>
    </xf>
    <xf numFmtId="49" fontId="20" fillId="0" borderId="58" xfId="60" applyNumberFormat="1" applyFont="1" applyFill="1" applyBorder="1" applyProtection="1">
      <alignment horizontal="center" wrapText="1"/>
    </xf>
    <xf numFmtId="0" fontId="20" fillId="0" borderId="59" xfId="56" applyNumberFormat="1" applyFont="1" applyFill="1" applyBorder="1" applyProtection="1">
      <alignment horizontal="center" shrinkToFit="1"/>
    </xf>
    <xf numFmtId="165" fontId="20" fillId="0" borderId="60" xfId="57" applyNumberFormat="1" applyFont="1" applyFill="1" applyBorder="1" applyProtection="1">
      <alignment horizontal="right" shrinkToFit="1"/>
    </xf>
    <xf numFmtId="4" fontId="20" fillId="0" borderId="61" xfId="63" applyNumberFormat="1" applyFont="1" applyFill="1" applyBorder="1" applyProtection="1">
      <alignment horizontal="right" wrapText="1"/>
    </xf>
    <xf numFmtId="4" fontId="20" fillId="0" borderId="61" xfId="62" applyNumberFormat="1" applyFont="1" applyFill="1" applyBorder="1" applyProtection="1">
      <alignment horizontal="right" wrapText="1"/>
    </xf>
    <xf numFmtId="49" fontId="20" fillId="0" borderId="62" xfId="42" applyNumberFormat="1" applyFont="1" applyFill="1" applyBorder="1" applyProtection="1">
      <alignment horizontal="center"/>
    </xf>
    <xf numFmtId="165" fontId="20" fillId="0" borderId="62" xfId="57" applyNumberFormat="1" applyFont="1" applyFill="1" applyBorder="1" applyProtection="1">
      <alignment horizontal="right" shrinkToFit="1"/>
    </xf>
    <xf numFmtId="49" fontId="20" fillId="0" borderId="63" xfId="60" applyNumberFormat="1" applyFont="1" applyFill="1" applyBorder="1" applyProtection="1">
      <alignment horizontal="center" wrapText="1"/>
    </xf>
    <xf numFmtId="49" fontId="20" fillId="0" borderId="59" xfId="60" applyNumberFormat="1" applyFont="1" applyFill="1" applyBorder="1" applyProtection="1">
      <alignment horizontal="center" wrapText="1"/>
    </xf>
    <xf numFmtId="4" fontId="20" fillId="0" borderId="60" xfId="63" applyNumberFormat="1" applyFont="1" applyFill="1" applyBorder="1" applyProtection="1">
      <alignment horizontal="right" wrapText="1"/>
    </xf>
    <xf numFmtId="4" fontId="20" fillId="0" borderId="60" xfId="62" applyNumberFormat="1" applyFont="1" applyFill="1" applyBorder="1" applyProtection="1">
      <alignment horizontal="right" wrapText="1"/>
    </xf>
    <xf numFmtId="49" fontId="20" fillId="0" borderId="64" xfId="60" applyNumberFormat="1" applyFont="1" applyFill="1" applyBorder="1" applyProtection="1">
      <alignment horizontal="center" wrapText="1"/>
    </xf>
    <xf numFmtId="4" fontId="20" fillId="0" borderId="65" xfId="63" applyNumberFormat="1" applyFont="1" applyFill="1" applyBorder="1" applyProtection="1">
      <alignment horizontal="right" wrapText="1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1" fillId="0" borderId="1" xfId="1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24" fillId="0" borderId="1" xfId="14" applyNumberFormat="1" applyFon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0" fontId="3" fillId="0" borderId="27" xfId="65" applyNumberFormat="1" applyProtection="1">
      <alignment horizontal="left" wrapText="1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4" fontId="3" fillId="0" borderId="24" xfId="54" applyNumberFormat="1" applyProtection="1">
      <alignment horizontal="right" shrinkToFit="1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25" fillId="0" borderId="27" xfId="94" applyNumberFormat="1" applyFont="1" applyProtection="1">
      <alignment wrapText="1"/>
    </xf>
    <xf numFmtId="0" fontId="25" fillId="0" borderId="27" xfId="95" applyNumberFormat="1" applyFont="1" applyProtection="1"/>
    <xf numFmtId="0" fontId="25" fillId="2" borderId="27" xfId="96" applyNumberFormat="1" applyFon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0" fontId="3" fillId="0" borderId="26" xfId="59" applyNumberFormat="1" applyProtection="1">
      <alignment horizontal="left" wrapText="1"/>
    </xf>
    <xf numFmtId="49" fontId="3" fillId="0" borderId="13" xfId="99" applyNumberFormat="1" applyProtection="1">
      <alignment horizontal="center" vertical="center" shrinkToFit="1"/>
    </xf>
    <xf numFmtId="0" fontId="20" fillId="0" borderId="1" xfId="59" applyNumberFormat="1" applyFont="1" applyFill="1" applyBorder="1" applyProtection="1">
      <alignment horizontal="left" wrapText="1"/>
    </xf>
    <xf numFmtId="4" fontId="20" fillId="0" borderId="34" xfId="0" applyNumberFormat="1" applyFont="1" applyBorder="1" applyProtection="1">
      <protection locked="0"/>
    </xf>
    <xf numFmtId="49" fontId="20" fillId="0" borderId="34" xfId="42" applyNumberFormat="1" applyFont="1" applyFill="1" applyBorder="1" applyProtection="1">
      <alignment horizontal="center"/>
    </xf>
    <xf numFmtId="49" fontId="20" fillId="0" borderId="34" xfId="61" applyNumberFormat="1" applyFont="1" applyFill="1" applyBorder="1" applyProtection="1">
      <alignment horizontal="center" wrapTex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20" fillId="0" borderId="13" xfId="29" applyNumberFormat="1" applyFont="1" applyFill="1" applyProtection="1">
      <alignment horizontal="center" vertical="top" wrapText="1"/>
    </xf>
    <xf numFmtId="0" fontId="20" fillId="0" borderId="13" xfId="29" applyFont="1" applyFill="1">
      <alignment horizontal="center" vertical="top" wrapText="1"/>
    </xf>
    <xf numFmtId="0" fontId="20" fillId="0" borderId="1" xfId="2" applyNumberFormat="1" applyFont="1" applyFill="1" applyProtection="1">
      <alignment horizontal="center"/>
    </xf>
    <xf numFmtId="0" fontId="20" fillId="0" borderId="1" xfId="2" applyFont="1" applyFill="1">
      <alignment horizontal="center"/>
    </xf>
    <xf numFmtId="49" fontId="20" fillId="0" borderId="13" xfId="30" applyNumberFormat="1" applyFont="1" applyFill="1" applyProtection="1">
      <alignment horizontal="center" vertical="top" wrapText="1"/>
    </xf>
    <xf numFmtId="49" fontId="20" fillId="0" borderId="13" xfId="30" applyFont="1" applyFill="1">
      <alignment horizontal="center" vertical="top" wrapText="1"/>
    </xf>
    <xf numFmtId="0" fontId="9" fillId="0" borderId="11" xfId="112" applyNumberFormat="1" applyFont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3" fillId="0" borderId="2" xfId="118" applyNumberFormat="1" applyFont="1" applyAlignment="1" applyProtection="1">
      <alignment horizontal="center" wrapText="1"/>
    </xf>
    <xf numFmtId="0" fontId="3" fillId="0" borderId="2" xfId="118" applyFont="1" applyAlignment="1">
      <alignment horizontal="center" wrapText="1"/>
    </xf>
    <xf numFmtId="0" fontId="9" fillId="0" borderId="11" xfId="112" applyNumberFormat="1" applyFont="1" applyBorder="1" applyProtection="1">
      <alignment horizontal="center"/>
    </xf>
    <xf numFmtId="0" fontId="9" fillId="0" borderId="11" xfId="112" applyFont="1" applyBorder="1">
      <alignment horizontal="center"/>
    </xf>
    <xf numFmtId="0" fontId="3" fillId="0" borderId="2" xfId="3" applyNumberFormat="1" applyProtection="1">
      <alignment horizontal="center"/>
    </xf>
    <xf numFmtId="0" fontId="9" fillId="0" borderId="11" xfId="102" applyNumberFormat="1" applyFont="1" applyBorder="1" applyAlignment="1" applyProtection="1">
      <alignment horizontal="center"/>
    </xf>
  </cellXfs>
  <cellStyles count="133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145" xfId="130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1"/>
    <cellStyle name="Обычный 3" xfId="13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zoomScaleSheetLayoutView="100" workbookViewId="0">
      <selection activeCell="I13" sqref="I13"/>
    </sheetView>
  </sheetViews>
  <sheetFormatPr defaultRowHeight="15"/>
  <cols>
    <col min="1" max="1" width="50.7109375" style="57" customWidth="1"/>
    <col min="2" max="2" width="13.28515625" style="57" customWidth="1"/>
    <col min="3" max="3" width="24" style="57" customWidth="1"/>
    <col min="4" max="5" width="19.85546875" style="57" customWidth="1"/>
    <col min="6" max="6" width="16.42578125" style="101" customWidth="1"/>
    <col min="7" max="7" width="7.140625" style="101" customWidth="1"/>
    <col min="8" max="16384" width="9.140625" style="1"/>
  </cols>
  <sheetData>
    <row r="1" spans="1:7" ht="15.75">
      <c r="F1" s="58" t="s">
        <v>332</v>
      </c>
      <c r="G1" s="58"/>
    </row>
    <row r="2" spans="1:7" ht="15.75">
      <c r="F2" s="58" t="s">
        <v>333</v>
      </c>
      <c r="G2" s="58"/>
    </row>
    <row r="3" spans="1:7" ht="15.75">
      <c r="F3" s="58" t="s">
        <v>334</v>
      </c>
      <c r="G3" s="58"/>
    </row>
    <row r="4" spans="1:7" ht="15.75">
      <c r="F4" s="58" t="s">
        <v>865</v>
      </c>
      <c r="G4" s="58"/>
    </row>
    <row r="5" spans="1:7" ht="12" customHeight="1">
      <c r="A5" s="59"/>
      <c r="B5" s="59"/>
      <c r="C5" s="59"/>
      <c r="D5" s="59"/>
      <c r="E5" s="59"/>
      <c r="F5" s="59"/>
      <c r="G5" s="102"/>
    </row>
    <row r="7" spans="1:7">
      <c r="A7" s="183" t="s">
        <v>0</v>
      </c>
      <c r="B7" s="184"/>
      <c r="C7" s="184"/>
      <c r="D7" s="184"/>
      <c r="E7" s="184"/>
      <c r="F7" s="110"/>
    </row>
    <row r="8" spans="1:7" ht="15.75" thickBot="1">
      <c r="A8" s="124"/>
      <c r="B8" s="124"/>
      <c r="C8" s="125"/>
      <c r="D8" s="125"/>
      <c r="E8" s="126"/>
      <c r="F8" s="127" t="s">
        <v>1</v>
      </c>
    </row>
    <row r="9" spans="1:7">
      <c r="A9" s="128"/>
      <c r="B9" s="2" t="s">
        <v>833</v>
      </c>
      <c r="C9" s="128"/>
      <c r="D9" s="128"/>
      <c r="E9" s="129" t="s">
        <v>2</v>
      </c>
      <c r="F9" s="130" t="s">
        <v>3</v>
      </c>
    </row>
    <row r="10" spans="1:7">
      <c r="A10" s="2"/>
      <c r="B10" s="131"/>
      <c r="C10" s="2"/>
      <c r="D10" s="2"/>
      <c r="E10" s="129" t="s">
        <v>4</v>
      </c>
      <c r="F10" s="132">
        <v>44835</v>
      </c>
    </row>
    <row r="11" spans="1:7">
      <c r="A11" s="133" t="s">
        <v>5</v>
      </c>
      <c r="B11" s="133"/>
      <c r="C11" s="133"/>
      <c r="D11" s="4"/>
      <c r="E11" s="134" t="s">
        <v>6</v>
      </c>
      <c r="F11" s="135"/>
    </row>
    <row r="12" spans="1:7">
      <c r="A12" s="133" t="s">
        <v>7</v>
      </c>
      <c r="B12" s="185" t="s">
        <v>8</v>
      </c>
      <c r="C12" s="186"/>
      <c r="D12" s="186"/>
      <c r="E12" s="134" t="s">
        <v>9</v>
      </c>
      <c r="F12" s="136" t="s">
        <v>10</v>
      </c>
    </row>
    <row r="13" spans="1:7">
      <c r="A13" s="133" t="s">
        <v>11</v>
      </c>
      <c r="B13" s="187" t="s">
        <v>12</v>
      </c>
      <c r="C13" s="188"/>
      <c r="D13" s="188"/>
      <c r="E13" s="137" t="s">
        <v>13</v>
      </c>
      <c r="F13" s="136" t="s">
        <v>14</v>
      </c>
    </row>
    <row r="14" spans="1:7">
      <c r="A14" s="2" t="s">
        <v>15</v>
      </c>
      <c r="B14" s="138"/>
      <c r="C14" s="138"/>
      <c r="D14" s="139"/>
      <c r="E14" s="140"/>
      <c r="F14" s="136"/>
    </row>
    <row r="15" spans="1:7" ht="15.75" thickBot="1">
      <c r="A15" s="133" t="s">
        <v>834</v>
      </c>
      <c r="B15" s="133"/>
      <c r="C15" s="133"/>
      <c r="D15" s="4"/>
      <c r="E15" s="137" t="s">
        <v>16</v>
      </c>
      <c r="F15" s="141" t="s">
        <v>17</v>
      </c>
    </row>
    <row r="16" spans="1:7">
      <c r="A16" s="189" t="s">
        <v>18</v>
      </c>
      <c r="B16" s="190"/>
      <c r="C16" s="190"/>
      <c r="D16" s="190"/>
      <c r="E16" s="190"/>
      <c r="F16" s="190"/>
    </row>
    <row r="17" spans="1:6">
      <c r="A17" s="191" t="s">
        <v>19</v>
      </c>
      <c r="B17" s="191" t="s">
        <v>20</v>
      </c>
      <c r="C17" s="191" t="s">
        <v>21</v>
      </c>
      <c r="D17" s="193" t="s">
        <v>22</v>
      </c>
      <c r="E17" s="193" t="s">
        <v>23</v>
      </c>
      <c r="F17" s="191" t="s">
        <v>24</v>
      </c>
    </row>
    <row r="18" spans="1:6">
      <c r="A18" s="192"/>
      <c r="B18" s="192"/>
      <c r="C18" s="192"/>
      <c r="D18" s="194"/>
      <c r="E18" s="194"/>
      <c r="F18" s="192"/>
    </row>
    <row r="19" spans="1:6">
      <c r="A19" s="192"/>
      <c r="B19" s="192"/>
      <c r="C19" s="192"/>
      <c r="D19" s="194"/>
      <c r="E19" s="194"/>
      <c r="F19" s="192"/>
    </row>
    <row r="20" spans="1:6" ht="15.75" thickBot="1">
      <c r="A20" s="142">
        <v>1</v>
      </c>
      <c r="B20" s="143">
        <v>2</v>
      </c>
      <c r="C20" s="143">
        <v>3</v>
      </c>
      <c r="D20" s="144" t="s">
        <v>25</v>
      </c>
      <c r="E20" s="144" t="s">
        <v>26</v>
      </c>
      <c r="F20" s="144" t="s">
        <v>27</v>
      </c>
    </row>
    <row r="21" spans="1:6">
      <c r="A21" s="145" t="s">
        <v>28</v>
      </c>
      <c r="B21" s="146" t="s">
        <v>29</v>
      </c>
      <c r="C21" s="147" t="s">
        <v>30</v>
      </c>
      <c r="D21" s="148">
        <v>98264745.75</v>
      </c>
      <c r="E21" s="148">
        <v>64856684.579999998</v>
      </c>
      <c r="F21" s="148">
        <v>33408061.170000002</v>
      </c>
    </row>
    <row r="22" spans="1:6">
      <c r="A22" s="149" t="s">
        <v>31</v>
      </c>
      <c r="B22" s="150"/>
      <c r="C22" s="151"/>
      <c r="D22" s="152"/>
      <c r="E22" s="152"/>
      <c r="F22" s="152"/>
    </row>
    <row r="23" spans="1:6">
      <c r="A23" s="153" t="s">
        <v>32</v>
      </c>
      <c r="B23" s="154" t="s">
        <v>29</v>
      </c>
      <c r="C23" s="155" t="s">
        <v>33</v>
      </c>
      <c r="D23" s="156">
        <v>84363245.75</v>
      </c>
      <c r="E23" s="156">
        <v>53323529.659999996</v>
      </c>
      <c r="F23" s="156">
        <v>31039716.09</v>
      </c>
    </row>
    <row r="24" spans="1:6">
      <c r="A24" s="153" t="s">
        <v>34</v>
      </c>
      <c r="B24" s="154" t="s">
        <v>29</v>
      </c>
      <c r="C24" s="155" t="s">
        <v>35</v>
      </c>
      <c r="D24" s="156">
        <v>46005924.75</v>
      </c>
      <c r="E24" s="156">
        <v>32164437.73</v>
      </c>
      <c r="F24" s="156">
        <v>13841487.02</v>
      </c>
    </row>
    <row r="25" spans="1:6">
      <c r="A25" s="153" t="s">
        <v>36</v>
      </c>
      <c r="B25" s="154" t="s">
        <v>29</v>
      </c>
      <c r="C25" s="155" t="s">
        <v>37</v>
      </c>
      <c r="D25" s="156">
        <v>46005924.75</v>
      </c>
      <c r="E25" s="156">
        <v>32164437.73</v>
      </c>
      <c r="F25" s="156">
        <v>13841487.02</v>
      </c>
    </row>
    <row r="26" spans="1:6" ht="57">
      <c r="A26" s="153" t="s">
        <v>38</v>
      </c>
      <c r="B26" s="154" t="s">
        <v>29</v>
      </c>
      <c r="C26" s="155" t="s">
        <v>39</v>
      </c>
      <c r="D26" s="156">
        <v>44842200</v>
      </c>
      <c r="E26" s="156">
        <v>30997696.050000001</v>
      </c>
      <c r="F26" s="156">
        <v>13844503.949999999</v>
      </c>
    </row>
    <row r="27" spans="1:6" ht="79.5">
      <c r="A27" s="153" t="s">
        <v>40</v>
      </c>
      <c r="B27" s="154" t="s">
        <v>29</v>
      </c>
      <c r="C27" s="155" t="s">
        <v>41</v>
      </c>
      <c r="D27" s="156">
        <v>44790846.189999998</v>
      </c>
      <c r="E27" s="156">
        <v>30943549.550000001</v>
      </c>
      <c r="F27" s="156">
        <v>13847296.640000001</v>
      </c>
    </row>
    <row r="28" spans="1:6" ht="68.25">
      <c r="A28" s="153" t="s">
        <v>42</v>
      </c>
      <c r="B28" s="154" t="s">
        <v>29</v>
      </c>
      <c r="C28" s="155" t="s">
        <v>43</v>
      </c>
      <c r="D28" s="156">
        <v>20866.099999999999</v>
      </c>
      <c r="E28" s="156">
        <v>23858.79</v>
      </c>
      <c r="F28" s="156">
        <v>0</v>
      </c>
    </row>
    <row r="29" spans="1:6" ht="79.5">
      <c r="A29" s="153" t="s">
        <v>44</v>
      </c>
      <c r="B29" s="154" t="s">
        <v>29</v>
      </c>
      <c r="C29" s="155" t="s">
        <v>45</v>
      </c>
      <c r="D29" s="156">
        <v>30287.71</v>
      </c>
      <c r="E29" s="156">
        <v>30287.71</v>
      </c>
      <c r="F29" s="156">
        <v>0</v>
      </c>
    </row>
    <row r="30" spans="1:6" ht="90.75">
      <c r="A30" s="153" t="s">
        <v>46</v>
      </c>
      <c r="B30" s="154" t="s">
        <v>29</v>
      </c>
      <c r="C30" s="155" t="s">
        <v>47</v>
      </c>
      <c r="D30" s="156">
        <v>200</v>
      </c>
      <c r="E30" s="156">
        <v>0</v>
      </c>
      <c r="F30" s="156">
        <v>200</v>
      </c>
    </row>
    <row r="31" spans="1:6" ht="90.75">
      <c r="A31" s="153" t="s">
        <v>48</v>
      </c>
      <c r="B31" s="154" t="s">
        <v>29</v>
      </c>
      <c r="C31" s="155" t="s">
        <v>49</v>
      </c>
      <c r="D31" s="156">
        <v>92910</v>
      </c>
      <c r="E31" s="156">
        <v>70368.77</v>
      </c>
      <c r="F31" s="156">
        <v>22541.23</v>
      </c>
    </row>
    <row r="32" spans="1:6" ht="113.25">
      <c r="A32" s="153" t="s">
        <v>50</v>
      </c>
      <c r="B32" s="154" t="s">
        <v>29</v>
      </c>
      <c r="C32" s="155" t="s">
        <v>51</v>
      </c>
      <c r="D32" s="156">
        <v>91910</v>
      </c>
      <c r="E32" s="156">
        <v>69699.38</v>
      </c>
      <c r="F32" s="156">
        <v>22210.62</v>
      </c>
    </row>
    <row r="33" spans="1:6" ht="90.75">
      <c r="A33" s="153" t="s">
        <v>52</v>
      </c>
      <c r="B33" s="154" t="s">
        <v>29</v>
      </c>
      <c r="C33" s="155" t="s">
        <v>53</v>
      </c>
      <c r="D33" s="156">
        <v>890</v>
      </c>
      <c r="E33" s="156">
        <v>669.39</v>
      </c>
      <c r="F33" s="156">
        <v>220.61</v>
      </c>
    </row>
    <row r="34" spans="1:6" ht="113.25">
      <c r="A34" s="153" t="s">
        <v>54</v>
      </c>
      <c r="B34" s="154" t="s">
        <v>29</v>
      </c>
      <c r="C34" s="155" t="s">
        <v>55</v>
      </c>
      <c r="D34" s="156">
        <v>110</v>
      </c>
      <c r="E34" s="156">
        <v>0</v>
      </c>
      <c r="F34" s="156">
        <v>110</v>
      </c>
    </row>
    <row r="35" spans="1:6" ht="34.5">
      <c r="A35" s="153" t="s">
        <v>56</v>
      </c>
      <c r="B35" s="154" t="s">
        <v>29</v>
      </c>
      <c r="C35" s="155" t="s">
        <v>57</v>
      </c>
      <c r="D35" s="156">
        <v>170814.75</v>
      </c>
      <c r="E35" s="156">
        <v>170394.07</v>
      </c>
      <c r="F35" s="156">
        <v>420.68</v>
      </c>
    </row>
    <row r="36" spans="1:6" ht="57">
      <c r="A36" s="153" t="s">
        <v>58</v>
      </c>
      <c r="B36" s="154" t="s">
        <v>29</v>
      </c>
      <c r="C36" s="155" t="s">
        <v>59</v>
      </c>
      <c r="D36" s="156">
        <v>167102.85999999999</v>
      </c>
      <c r="E36" s="156">
        <v>166688.06</v>
      </c>
      <c r="F36" s="156">
        <v>414.8</v>
      </c>
    </row>
    <row r="37" spans="1:6" ht="45.75">
      <c r="A37" s="153" t="s">
        <v>60</v>
      </c>
      <c r="B37" s="154" t="s">
        <v>29</v>
      </c>
      <c r="C37" s="155" t="s">
        <v>61</v>
      </c>
      <c r="D37" s="156">
        <v>2661.52</v>
      </c>
      <c r="E37" s="156">
        <v>2655.75</v>
      </c>
      <c r="F37" s="156">
        <v>5.77</v>
      </c>
    </row>
    <row r="38" spans="1:6" ht="57">
      <c r="A38" s="153" t="s">
        <v>62</v>
      </c>
      <c r="B38" s="154" t="s">
        <v>29</v>
      </c>
      <c r="C38" s="155" t="s">
        <v>63</v>
      </c>
      <c r="D38" s="156">
        <v>1050.3699999999999</v>
      </c>
      <c r="E38" s="156">
        <v>1050.26</v>
      </c>
      <c r="F38" s="156">
        <v>0.11</v>
      </c>
    </row>
    <row r="39" spans="1:6" ht="79.5">
      <c r="A39" s="153" t="s">
        <v>64</v>
      </c>
      <c r="B39" s="154" t="s">
        <v>29</v>
      </c>
      <c r="C39" s="155" t="s">
        <v>65</v>
      </c>
      <c r="D39" s="156">
        <v>900000</v>
      </c>
      <c r="E39" s="156">
        <v>925978.84</v>
      </c>
      <c r="F39" s="156">
        <v>0</v>
      </c>
    </row>
    <row r="40" spans="1:6" ht="57">
      <c r="A40" s="153" t="s">
        <v>835</v>
      </c>
      <c r="B40" s="154" t="s">
        <v>29</v>
      </c>
      <c r="C40" s="155" t="s">
        <v>66</v>
      </c>
      <c r="D40" s="156">
        <v>900000</v>
      </c>
      <c r="E40" s="156">
        <v>925975.89</v>
      </c>
      <c r="F40" s="156">
        <v>0</v>
      </c>
    </row>
    <row r="41" spans="1:6" ht="79.5">
      <c r="A41" s="153" t="s">
        <v>836</v>
      </c>
      <c r="B41" s="154" t="s">
        <v>29</v>
      </c>
      <c r="C41" s="155" t="s">
        <v>837</v>
      </c>
      <c r="D41" s="156">
        <v>0</v>
      </c>
      <c r="E41" s="156">
        <v>2.95</v>
      </c>
      <c r="F41" s="156">
        <v>0</v>
      </c>
    </row>
    <row r="42" spans="1:6" ht="23.25">
      <c r="A42" s="153" t="s">
        <v>67</v>
      </c>
      <c r="B42" s="154" t="s">
        <v>29</v>
      </c>
      <c r="C42" s="155" t="s">
        <v>68</v>
      </c>
      <c r="D42" s="156">
        <v>1070380</v>
      </c>
      <c r="E42" s="156">
        <v>920764.05</v>
      </c>
      <c r="F42" s="156">
        <v>149615.95000000001</v>
      </c>
    </row>
    <row r="43" spans="1:6" ht="23.25">
      <c r="A43" s="153" t="s">
        <v>69</v>
      </c>
      <c r="B43" s="154" t="s">
        <v>29</v>
      </c>
      <c r="C43" s="155" t="s">
        <v>70</v>
      </c>
      <c r="D43" s="156">
        <v>1070380</v>
      </c>
      <c r="E43" s="156">
        <v>920764.05</v>
      </c>
      <c r="F43" s="156">
        <v>149615.95000000001</v>
      </c>
    </row>
    <row r="44" spans="1:6" ht="57">
      <c r="A44" s="153" t="s">
        <v>71</v>
      </c>
      <c r="B44" s="154" t="s">
        <v>29</v>
      </c>
      <c r="C44" s="155" t="s">
        <v>72</v>
      </c>
      <c r="D44" s="156">
        <v>483950</v>
      </c>
      <c r="E44" s="156">
        <v>450208.42</v>
      </c>
      <c r="F44" s="156">
        <v>33741.58</v>
      </c>
    </row>
    <row r="45" spans="1:6" ht="90.75">
      <c r="A45" s="153" t="s">
        <v>73</v>
      </c>
      <c r="B45" s="154" t="s">
        <v>29</v>
      </c>
      <c r="C45" s="155" t="s">
        <v>74</v>
      </c>
      <c r="D45" s="156">
        <v>483950</v>
      </c>
      <c r="E45" s="156">
        <v>450208.42</v>
      </c>
      <c r="F45" s="156">
        <v>33741.58</v>
      </c>
    </row>
    <row r="46" spans="1:6" ht="68.25">
      <c r="A46" s="153" t="s">
        <v>75</v>
      </c>
      <c r="B46" s="154" t="s">
        <v>29</v>
      </c>
      <c r="C46" s="155" t="s">
        <v>76</v>
      </c>
      <c r="D46" s="156">
        <v>2680</v>
      </c>
      <c r="E46" s="156">
        <v>2546.9</v>
      </c>
      <c r="F46" s="156">
        <v>133.1</v>
      </c>
    </row>
    <row r="47" spans="1:6" ht="102">
      <c r="A47" s="153" t="s">
        <v>77</v>
      </c>
      <c r="B47" s="154" t="s">
        <v>29</v>
      </c>
      <c r="C47" s="155" t="s">
        <v>78</v>
      </c>
      <c r="D47" s="156">
        <v>2680</v>
      </c>
      <c r="E47" s="156">
        <v>2546.9</v>
      </c>
      <c r="F47" s="156">
        <v>133.1</v>
      </c>
    </row>
    <row r="48" spans="1:6" ht="57">
      <c r="A48" s="153" t="s">
        <v>79</v>
      </c>
      <c r="B48" s="154" t="s">
        <v>29</v>
      </c>
      <c r="C48" s="155" t="s">
        <v>80</v>
      </c>
      <c r="D48" s="156">
        <v>644430</v>
      </c>
      <c r="E48" s="156">
        <v>518265.72</v>
      </c>
      <c r="F48" s="156">
        <v>126164.28</v>
      </c>
    </row>
    <row r="49" spans="1:6" ht="90.75">
      <c r="A49" s="153" t="s">
        <v>81</v>
      </c>
      <c r="B49" s="154" t="s">
        <v>29</v>
      </c>
      <c r="C49" s="155" t="s">
        <v>82</v>
      </c>
      <c r="D49" s="156">
        <v>644430</v>
      </c>
      <c r="E49" s="156">
        <v>518265.72</v>
      </c>
      <c r="F49" s="156">
        <v>126164.28</v>
      </c>
    </row>
    <row r="50" spans="1:6" ht="57">
      <c r="A50" s="153" t="s">
        <v>83</v>
      </c>
      <c r="B50" s="154" t="s">
        <v>29</v>
      </c>
      <c r="C50" s="155" t="s">
        <v>84</v>
      </c>
      <c r="D50" s="156">
        <v>-60680</v>
      </c>
      <c r="E50" s="156">
        <v>-50256.99</v>
      </c>
      <c r="F50" s="156">
        <v>0</v>
      </c>
    </row>
    <row r="51" spans="1:6" ht="90.75">
      <c r="A51" s="153" t="s">
        <v>85</v>
      </c>
      <c r="B51" s="154" t="s">
        <v>29</v>
      </c>
      <c r="C51" s="155" t="s">
        <v>86</v>
      </c>
      <c r="D51" s="156">
        <v>-60680</v>
      </c>
      <c r="E51" s="156">
        <v>-50256.99</v>
      </c>
      <c r="F51" s="156">
        <v>-10423.01</v>
      </c>
    </row>
    <row r="52" spans="1:6">
      <c r="A52" s="153" t="s">
        <v>87</v>
      </c>
      <c r="B52" s="154" t="s">
        <v>29</v>
      </c>
      <c r="C52" s="155" t="s">
        <v>88</v>
      </c>
      <c r="D52" s="156">
        <v>313.27</v>
      </c>
      <c r="E52" s="156">
        <v>313.27</v>
      </c>
      <c r="F52" s="156">
        <v>0</v>
      </c>
    </row>
    <row r="53" spans="1:6">
      <c r="A53" s="153" t="s">
        <v>89</v>
      </c>
      <c r="B53" s="154" t="s">
        <v>29</v>
      </c>
      <c r="C53" s="155" t="s">
        <v>90</v>
      </c>
      <c r="D53" s="156">
        <v>313.27</v>
      </c>
      <c r="E53" s="156">
        <v>313.27</v>
      </c>
      <c r="F53" s="156">
        <v>0</v>
      </c>
    </row>
    <row r="54" spans="1:6">
      <c r="A54" s="153" t="s">
        <v>89</v>
      </c>
      <c r="B54" s="154" t="s">
        <v>29</v>
      </c>
      <c r="C54" s="155" t="s">
        <v>91</v>
      </c>
      <c r="D54" s="156">
        <v>313.27</v>
      </c>
      <c r="E54" s="156">
        <v>313.27</v>
      </c>
      <c r="F54" s="156">
        <v>0</v>
      </c>
    </row>
    <row r="55" spans="1:6" ht="34.5">
      <c r="A55" s="153" t="s">
        <v>92</v>
      </c>
      <c r="B55" s="154" t="s">
        <v>29</v>
      </c>
      <c r="C55" s="155" t="s">
        <v>93</v>
      </c>
      <c r="D55" s="156">
        <v>312.5</v>
      </c>
      <c r="E55" s="156">
        <v>312.5</v>
      </c>
      <c r="F55" s="156">
        <v>0</v>
      </c>
    </row>
    <row r="56" spans="1:6" ht="23.25">
      <c r="A56" s="153" t="s">
        <v>804</v>
      </c>
      <c r="B56" s="154" t="s">
        <v>29</v>
      </c>
      <c r="C56" s="155" t="s">
        <v>803</v>
      </c>
      <c r="D56" s="156">
        <v>0.77</v>
      </c>
      <c r="E56" s="156">
        <v>0.77</v>
      </c>
      <c r="F56" s="156">
        <v>0</v>
      </c>
    </row>
    <row r="57" spans="1:6">
      <c r="A57" s="153" t="s">
        <v>94</v>
      </c>
      <c r="B57" s="154" t="s">
        <v>29</v>
      </c>
      <c r="C57" s="155" t="s">
        <v>95</v>
      </c>
      <c r="D57" s="156">
        <v>17366000</v>
      </c>
      <c r="E57" s="156">
        <v>11001221.91</v>
      </c>
      <c r="F57" s="156">
        <v>6364778.0899999999</v>
      </c>
    </row>
    <row r="58" spans="1:6">
      <c r="A58" s="153" t="s">
        <v>96</v>
      </c>
      <c r="B58" s="154" t="s">
        <v>29</v>
      </c>
      <c r="C58" s="155" t="s">
        <v>97</v>
      </c>
      <c r="D58" s="156">
        <v>1429000</v>
      </c>
      <c r="E58" s="156">
        <v>413475.2</v>
      </c>
      <c r="F58" s="156">
        <v>1015524.8</v>
      </c>
    </row>
    <row r="59" spans="1:6" ht="34.5">
      <c r="A59" s="153" t="s">
        <v>98</v>
      </c>
      <c r="B59" s="154" t="s">
        <v>29</v>
      </c>
      <c r="C59" s="155" t="s">
        <v>99</v>
      </c>
      <c r="D59" s="156">
        <v>1429000</v>
      </c>
      <c r="E59" s="156">
        <v>413475.2</v>
      </c>
      <c r="F59" s="156">
        <v>1015524.8</v>
      </c>
    </row>
    <row r="60" spans="1:6" ht="57">
      <c r="A60" s="153" t="s">
        <v>100</v>
      </c>
      <c r="B60" s="154" t="s">
        <v>29</v>
      </c>
      <c r="C60" s="155" t="s">
        <v>101</v>
      </c>
      <c r="D60" s="156">
        <v>1408000</v>
      </c>
      <c r="E60" s="156">
        <v>403861.81</v>
      </c>
      <c r="F60" s="156">
        <v>1004138.19</v>
      </c>
    </row>
    <row r="61" spans="1:6" ht="45.75">
      <c r="A61" s="153" t="s">
        <v>102</v>
      </c>
      <c r="B61" s="154" t="s">
        <v>29</v>
      </c>
      <c r="C61" s="155" t="s">
        <v>103</v>
      </c>
      <c r="D61" s="156">
        <v>21000</v>
      </c>
      <c r="E61" s="156">
        <v>9613.39</v>
      </c>
      <c r="F61" s="156">
        <v>11386.61</v>
      </c>
    </row>
    <row r="62" spans="1:6">
      <c r="A62" s="153" t="s">
        <v>104</v>
      </c>
      <c r="B62" s="154" t="s">
        <v>29</v>
      </c>
      <c r="C62" s="155" t="s">
        <v>105</v>
      </c>
      <c r="D62" s="156">
        <v>3626000</v>
      </c>
      <c r="E62" s="156">
        <v>1256153.71</v>
      </c>
      <c r="F62" s="156">
        <v>2369846.29</v>
      </c>
    </row>
    <row r="63" spans="1:6">
      <c r="A63" s="153" t="s">
        <v>106</v>
      </c>
      <c r="B63" s="154" t="s">
        <v>29</v>
      </c>
      <c r="C63" s="155" t="s">
        <v>107</v>
      </c>
      <c r="D63" s="156">
        <v>3626000</v>
      </c>
      <c r="E63" s="156">
        <v>1256153.71</v>
      </c>
      <c r="F63" s="156">
        <v>2369846.29</v>
      </c>
    </row>
    <row r="64" spans="1:6" ht="34.5">
      <c r="A64" s="153" t="s">
        <v>108</v>
      </c>
      <c r="B64" s="154" t="s">
        <v>29</v>
      </c>
      <c r="C64" s="155" t="s">
        <v>109</v>
      </c>
      <c r="D64" s="156">
        <v>3579469.78</v>
      </c>
      <c r="E64" s="156">
        <v>1205587.42</v>
      </c>
      <c r="F64" s="156">
        <v>2373882.36</v>
      </c>
    </row>
    <row r="65" spans="1:6" ht="23.25">
      <c r="A65" s="153" t="s">
        <v>110</v>
      </c>
      <c r="B65" s="154" t="s">
        <v>29</v>
      </c>
      <c r="C65" s="155" t="s">
        <v>111</v>
      </c>
      <c r="D65" s="156">
        <v>46530.22</v>
      </c>
      <c r="E65" s="156">
        <v>50566.29</v>
      </c>
      <c r="F65" s="156">
        <v>0</v>
      </c>
    </row>
    <row r="66" spans="1:6">
      <c r="A66" s="153" t="s">
        <v>112</v>
      </c>
      <c r="B66" s="154" t="s">
        <v>29</v>
      </c>
      <c r="C66" s="155" t="s">
        <v>113</v>
      </c>
      <c r="D66" s="156">
        <v>12311000</v>
      </c>
      <c r="E66" s="156">
        <v>9331593</v>
      </c>
      <c r="F66" s="156">
        <v>2979407</v>
      </c>
    </row>
    <row r="67" spans="1:6">
      <c r="A67" s="153" t="s">
        <v>114</v>
      </c>
      <c r="B67" s="154" t="s">
        <v>29</v>
      </c>
      <c r="C67" s="155" t="s">
        <v>115</v>
      </c>
      <c r="D67" s="156">
        <v>10580000</v>
      </c>
      <c r="E67" s="156">
        <v>9052300.2400000002</v>
      </c>
      <c r="F67" s="156">
        <v>1527699.76</v>
      </c>
    </row>
    <row r="68" spans="1:6" ht="23.25">
      <c r="A68" s="153" t="s">
        <v>116</v>
      </c>
      <c r="B68" s="154" t="s">
        <v>29</v>
      </c>
      <c r="C68" s="155" t="s">
        <v>117</v>
      </c>
      <c r="D68" s="156">
        <v>10580000</v>
      </c>
      <c r="E68" s="156">
        <v>9052300.2400000002</v>
      </c>
      <c r="F68" s="156">
        <v>1527699.76</v>
      </c>
    </row>
    <row r="69" spans="1:6" ht="45.75">
      <c r="A69" s="153" t="s">
        <v>118</v>
      </c>
      <c r="B69" s="154" t="s">
        <v>29</v>
      </c>
      <c r="C69" s="155" t="s">
        <v>119</v>
      </c>
      <c r="D69" s="156">
        <v>9875075.6099999994</v>
      </c>
      <c r="E69" s="156">
        <v>8344252.7199999997</v>
      </c>
      <c r="F69" s="156">
        <v>1530822.89</v>
      </c>
    </row>
    <row r="70" spans="1:6" ht="34.5">
      <c r="A70" s="153" t="s">
        <v>120</v>
      </c>
      <c r="B70" s="154" t="s">
        <v>29</v>
      </c>
      <c r="C70" s="155" t="s">
        <v>121</v>
      </c>
      <c r="D70" s="156">
        <v>670789.39</v>
      </c>
      <c r="E70" s="156">
        <v>673912.52</v>
      </c>
      <c r="F70" s="156">
        <v>0</v>
      </c>
    </row>
    <row r="71" spans="1:6" ht="57">
      <c r="A71" s="153" t="s">
        <v>122</v>
      </c>
      <c r="B71" s="154" t="s">
        <v>29</v>
      </c>
      <c r="C71" s="155" t="s">
        <v>123</v>
      </c>
      <c r="D71" s="156">
        <v>34135</v>
      </c>
      <c r="E71" s="156">
        <v>34135</v>
      </c>
      <c r="F71" s="156">
        <v>0</v>
      </c>
    </row>
    <row r="72" spans="1:6">
      <c r="A72" s="153" t="s">
        <v>124</v>
      </c>
      <c r="B72" s="154" t="s">
        <v>29</v>
      </c>
      <c r="C72" s="155" t="s">
        <v>125</v>
      </c>
      <c r="D72" s="156">
        <v>1731000</v>
      </c>
      <c r="E72" s="156">
        <v>279292.76</v>
      </c>
      <c r="F72" s="156">
        <v>1451707.24</v>
      </c>
    </row>
    <row r="73" spans="1:6" ht="23.25">
      <c r="A73" s="153" t="s">
        <v>126</v>
      </c>
      <c r="B73" s="154" t="s">
        <v>29</v>
      </c>
      <c r="C73" s="155" t="s">
        <v>127</v>
      </c>
      <c r="D73" s="156">
        <v>1731000</v>
      </c>
      <c r="E73" s="156">
        <v>279292.76</v>
      </c>
      <c r="F73" s="156">
        <v>1451707.24</v>
      </c>
    </row>
    <row r="74" spans="1:6" ht="45.75">
      <c r="A74" s="153" t="s">
        <v>128</v>
      </c>
      <c r="B74" s="154" t="s">
        <v>29</v>
      </c>
      <c r="C74" s="155" t="s">
        <v>129</v>
      </c>
      <c r="D74" s="156">
        <v>1731000</v>
      </c>
      <c r="E74" s="156">
        <v>284847.77</v>
      </c>
      <c r="F74" s="156">
        <v>1446152.23</v>
      </c>
    </row>
    <row r="75" spans="1:6" ht="34.5">
      <c r="A75" s="153" t="s">
        <v>130</v>
      </c>
      <c r="B75" s="154" t="s">
        <v>29</v>
      </c>
      <c r="C75" s="155" t="s">
        <v>131</v>
      </c>
      <c r="D75" s="156">
        <v>0</v>
      </c>
      <c r="E75" s="156">
        <v>-4945.75</v>
      </c>
      <c r="F75" s="156">
        <v>0</v>
      </c>
    </row>
    <row r="76" spans="1:6" ht="57">
      <c r="A76" s="153" t="s">
        <v>838</v>
      </c>
      <c r="B76" s="154" t="s">
        <v>29</v>
      </c>
      <c r="C76" s="155" t="s">
        <v>839</v>
      </c>
      <c r="D76" s="156">
        <v>0</v>
      </c>
      <c r="E76" s="156">
        <v>-609.26</v>
      </c>
      <c r="F76" s="156">
        <v>0</v>
      </c>
    </row>
    <row r="77" spans="1:6">
      <c r="A77" s="153" t="s">
        <v>132</v>
      </c>
      <c r="B77" s="154" t="s">
        <v>29</v>
      </c>
      <c r="C77" s="155" t="s">
        <v>133</v>
      </c>
      <c r="D77" s="156">
        <v>4100</v>
      </c>
      <c r="E77" s="156">
        <v>4500</v>
      </c>
      <c r="F77" s="156">
        <v>0</v>
      </c>
    </row>
    <row r="78" spans="1:6" ht="34.5">
      <c r="A78" s="153" t="s">
        <v>134</v>
      </c>
      <c r="B78" s="154" t="s">
        <v>29</v>
      </c>
      <c r="C78" s="155" t="s">
        <v>135</v>
      </c>
      <c r="D78" s="156">
        <v>4100</v>
      </c>
      <c r="E78" s="156">
        <v>4500</v>
      </c>
      <c r="F78" s="156">
        <v>0</v>
      </c>
    </row>
    <row r="79" spans="1:6" ht="57">
      <c r="A79" s="153" t="s">
        <v>136</v>
      </c>
      <c r="B79" s="154" t="s">
        <v>29</v>
      </c>
      <c r="C79" s="155" t="s">
        <v>137</v>
      </c>
      <c r="D79" s="156">
        <v>4100</v>
      </c>
      <c r="E79" s="156">
        <v>4500</v>
      </c>
      <c r="F79" s="156">
        <v>0</v>
      </c>
    </row>
    <row r="80" spans="1:6" ht="34.5">
      <c r="A80" s="153" t="s">
        <v>138</v>
      </c>
      <c r="B80" s="154" t="s">
        <v>29</v>
      </c>
      <c r="C80" s="155" t="s">
        <v>139</v>
      </c>
      <c r="D80" s="156">
        <v>19507380.210000001</v>
      </c>
      <c r="E80" s="156">
        <v>8799801.7699999996</v>
      </c>
      <c r="F80" s="156">
        <v>10707578.439999999</v>
      </c>
    </row>
    <row r="81" spans="1:6" ht="68.25">
      <c r="A81" s="153" t="s">
        <v>140</v>
      </c>
      <c r="B81" s="154" t="s">
        <v>29</v>
      </c>
      <c r="C81" s="155" t="s">
        <v>141</v>
      </c>
      <c r="D81" s="156">
        <v>19365380.210000001</v>
      </c>
      <c r="E81" s="156">
        <v>8635270.7200000007</v>
      </c>
      <c r="F81" s="156">
        <v>10730109.49</v>
      </c>
    </row>
    <row r="82" spans="1:6" ht="57">
      <c r="A82" s="153" t="s">
        <v>142</v>
      </c>
      <c r="B82" s="154" t="s">
        <v>29</v>
      </c>
      <c r="C82" s="155" t="s">
        <v>143</v>
      </c>
      <c r="D82" s="156">
        <v>836318.34</v>
      </c>
      <c r="E82" s="156">
        <v>266822.14</v>
      </c>
      <c r="F82" s="156">
        <v>569496.19999999995</v>
      </c>
    </row>
    <row r="83" spans="1:6" ht="68.25">
      <c r="A83" s="153" t="s">
        <v>144</v>
      </c>
      <c r="B83" s="154" t="s">
        <v>29</v>
      </c>
      <c r="C83" s="155" t="s">
        <v>145</v>
      </c>
      <c r="D83" s="156">
        <v>836318.34</v>
      </c>
      <c r="E83" s="156">
        <v>266822.14</v>
      </c>
      <c r="F83" s="156">
        <v>569496.19999999995</v>
      </c>
    </row>
    <row r="84" spans="1:6" ht="68.25">
      <c r="A84" s="153" t="s">
        <v>146</v>
      </c>
      <c r="B84" s="154" t="s">
        <v>29</v>
      </c>
      <c r="C84" s="155" t="s">
        <v>147</v>
      </c>
      <c r="D84" s="156">
        <v>18529061.870000001</v>
      </c>
      <c r="E84" s="156">
        <v>8368448.5800000001</v>
      </c>
      <c r="F84" s="156">
        <v>10160613.289999999</v>
      </c>
    </row>
    <row r="85" spans="1:6" ht="57">
      <c r="A85" s="153" t="s">
        <v>148</v>
      </c>
      <c r="B85" s="154" t="s">
        <v>29</v>
      </c>
      <c r="C85" s="155" t="s">
        <v>149</v>
      </c>
      <c r="D85" s="156">
        <v>18529061.870000001</v>
      </c>
      <c r="E85" s="156">
        <v>8368448.5800000001</v>
      </c>
      <c r="F85" s="156">
        <v>10160613.289999999</v>
      </c>
    </row>
    <row r="86" spans="1:6" ht="68.25">
      <c r="A86" s="153" t="s">
        <v>150</v>
      </c>
      <c r="B86" s="154" t="s">
        <v>29</v>
      </c>
      <c r="C86" s="155" t="s">
        <v>151</v>
      </c>
      <c r="D86" s="156">
        <v>142000</v>
      </c>
      <c r="E86" s="156">
        <v>164531.04999999999</v>
      </c>
      <c r="F86" s="156">
        <v>0</v>
      </c>
    </row>
    <row r="87" spans="1:6" ht="68.25">
      <c r="A87" s="153" t="s">
        <v>152</v>
      </c>
      <c r="B87" s="154" t="s">
        <v>29</v>
      </c>
      <c r="C87" s="155" t="s">
        <v>153</v>
      </c>
      <c r="D87" s="156">
        <v>142000</v>
      </c>
      <c r="E87" s="156">
        <v>164531.04999999999</v>
      </c>
      <c r="F87" s="156">
        <v>0</v>
      </c>
    </row>
    <row r="88" spans="1:6" ht="68.25">
      <c r="A88" s="153" t="s">
        <v>154</v>
      </c>
      <c r="B88" s="154" t="s">
        <v>29</v>
      </c>
      <c r="C88" s="155" t="s">
        <v>155</v>
      </c>
      <c r="D88" s="156">
        <v>142000</v>
      </c>
      <c r="E88" s="156">
        <v>164531.04999999999</v>
      </c>
      <c r="F88" s="156">
        <v>0</v>
      </c>
    </row>
    <row r="89" spans="1:6" ht="23.25">
      <c r="A89" s="153" t="s">
        <v>156</v>
      </c>
      <c r="B89" s="154" t="s">
        <v>29</v>
      </c>
      <c r="C89" s="155" t="s">
        <v>157</v>
      </c>
      <c r="D89" s="156">
        <v>384180.83</v>
      </c>
      <c r="E89" s="156">
        <v>384309.89</v>
      </c>
      <c r="F89" s="156">
        <v>0</v>
      </c>
    </row>
    <row r="90" spans="1:6" ht="68.25">
      <c r="A90" s="153" t="s">
        <v>840</v>
      </c>
      <c r="B90" s="154" t="s">
        <v>29</v>
      </c>
      <c r="C90" s="155" t="s">
        <v>841</v>
      </c>
      <c r="D90" s="156">
        <v>35605</v>
      </c>
      <c r="E90" s="156">
        <v>35605</v>
      </c>
      <c r="F90" s="156">
        <v>0</v>
      </c>
    </row>
    <row r="91" spans="1:6" ht="79.5">
      <c r="A91" s="153" t="s">
        <v>842</v>
      </c>
      <c r="B91" s="154" t="s">
        <v>29</v>
      </c>
      <c r="C91" s="155" t="s">
        <v>843</v>
      </c>
      <c r="D91" s="156">
        <v>35605</v>
      </c>
      <c r="E91" s="156">
        <v>35605</v>
      </c>
      <c r="F91" s="156">
        <v>0</v>
      </c>
    </row>
    <row r="92" spans="1:6" ht="68.25">
      <c r="A92" s="153" t="s">
        <v>844</v>
      </c>
      <c r="B92" s="154" t="s">
        <v>29</v>
      </c>
      <c r="C92" s="155" t="s">
        <v>845</v>
      </c>
      <c r="D92" s="156">
        <v>35605</v>
      </c>
      <c r="E92" s="156">
        <v>35605</v>
      </c>
      <c r="F92" s="156">
        <v>0</v>
      </c>
    </row>
    <row r="93" spans="1:6" ht="23.25">
      <c r="A93" s="153" t="s">
        <v>158</v>
      </c>
      <c r="B93" s="154" t="s">
        <v>29</v>
      </c>
      <c r="C93" s="155" t="s">
        <v>159</v>
      </c>
      <c r="D93" s="156">
        <v>348575.83</v>
      </c>
      <c r="E93" s="156">
        <v>348704.89</v>
      </c>
      <c r="F93" s="156">
        <v>0</v>
      </c>
    </row>
    <row r="94" spans="1:6" ht="23.25">
      <c r="A94" s="153" t="s">
        <v>160</v>
      </c>
      <c r="B94" s="154" t="s">
        <v>29</v>
      </c>
      <c r="C94" s="155" t="s">
        <v>161</v>
      </c>
      <c r="D94" s="156">
        <v>348575.83</v>
      </c>
      <c r="E94" s="156">
        <v>348704.89</v>
      </c>
      <c r="F94" s="156">
        <v>0</v>
      </c>
    </row>
    <row r="95" spans="1:6" ht="34.5">
      <c r="A95" s="153" t="s">
        <v>162</v>
      </c>
      <c r="B95" s="154" t="s">
        <v>29</v>
      </c>
      <c r="C95" s="155" t="s">
        <v>163</v>
      </c>
      <c r="D95" s="156">
        <v>348575.83</v>
      </c>
      <c r="E95" s="156">
        <v>348704.89</v>
      </c>
      <c r="F95" s="156">
        <v>0</v>
      </c>
    </row>
    <row r="96" spans="1:6">
      <c r="A96" s="153" t="s">
        <v>846</v>
      </c>
      <c r="B96" s="154" t="s">
        <v>29</v>
      </c>
      <c r="C96" s="155" t="s">
        <v>783</v>
      </c>
      <c r="D96" s="156">
        <v>24966.69</v>
      </c>
      <c r="E96" s="156">
        <v>48181.04</v>
      </c>
      <c r="F96" s="156">
        <v>0</v>
      </c>
    </row>
    <row r="97" spans="1:6" ht="34.5">
      <c r="A97" s="153" t="s">
        <v>847</v>
      </c>
      <c r="B97" s="154" t="s">
        <v>29</v>
      </c>
      <c r="C97" s="155" t="s">
        <v>848</v>
      </c>
      <c r="D97" s="156">
        <v>16000</v>
      </c>
      <c r="E97" s="156">
        <v>19000</v>
      </c>
      <c r="F97" s="156">
        <v>0</v>
      </c>
    </row>
    <row r="98" spans="1:6" ht="45">
      <c r="A98" s="60" t="s">
        <v>784</v>
      </c>
      <c r="B98" s="154" t="s">
        <v>29</v>
      </c>
      <c r="C98" s="155" t="s">
        <v>849</v>
      </c>
      <c r="D98" s="156">
        <v>16000</v>
      </c>
      <c r="E98" s="156">
        <v>19000</v>
      </c>
      <c r="F98" s="156">
        <v>0</v>
      </c>
    </row>
    <row r="99" spans="1:6" ht="90.75">
      <c r="A99" s="153" t="s">
        <v>850</v>
      </c>
      <c r="B99" s="154" t="s">
        <v>29</v>
      </c>
      <c r="C99" s="155" t="s">
        <v>851</v>
      </c>
      <c r="D99" s="156">
        <v>8966.69</v>
      </c>
      <c r="E99" s="156">
        <v>29181.040000000001</v>
      </c>
      <c r="F99" s="156">
        <v>0</v>
      </c>
    </row>
    <row r="100" spans="1:6" ht="45.75">
      <c r="A100" s="153" t="s">
        <v>852</v>
      </c>
      <c r="B100" s="154" t="s">
        <v>29</v>
      </c>
      <c r="C100" s="155" t="s">
        <v>853</v>
      </c>
      <c r="D100" s="156">
        <v>8473.33</v>
      </c>
      <c r="E100" s="156">
        <v>28687.68</v>
      </c>
      <c r="F100" s="156">
        <v>0</v>
      </c>
    </row>
    <row r="101" spans="1:6" ht="57">
      <c r="A101" s="153" t="s">
        <v>854</v>
      </c>
      <c r="B101" s="154" t="s">
        <v>29</v>
      </c>
      <c r="C101" s="155" t="s">
        <v>855</v>
      </c>
      <c r="D101" s="156">
        <v>8473.33</v>
      </c>
      <c r="E101" s="156">
        <v>28687.68</v>
      </c>
      <c r="F101" s="156">
        <v>0</v>
      </c>
    </row>
    <row r="102" spans="1:6" ht="68.25">
      <c r="A102" s="153" t="s">
        <v>856</v>
      </c>
      <c r="B102" s="154" t="s">
        <v>29</v>
      </c>
      <c r="C102" s="155" t="s">
        <v>857</v>
      </c>
      <c r="D102" s="156">
        <v>493.36</v>
      </c>
      <c r="E102" s="156">
        <v>493.36</v>
      </c>
      <c r="F102" s="156">
        <v>0</v>
      </c>
    </row>
    <row r="103" spans="1:6" ht="57">
      <c r="A103" s="153" t="s">
        <v>858</v>
      </c>
      <c r="B103" s="154" t="s">
        <v>29</v>
      </c>
      <c r="C103" s="155" t="s">
        <v>859</v>
      </c>
      <c r="D103" s="156">
        <v>493.36</v>
      </c>
      <c r="E103" s="156">
        <v>493.36</v>
      </c>
      <c r="F103" s="156">
        <v>0</v>
      </c>
    </row>
    <row r="104" spans="1:6">
      <c r="A104" s="153" t="s">
        <v>164</v>
      </c>
      <c r="B104" s="154" t="s">
        <v>29</v>
      </c>
      <c r="C104" s="155" t="s">
        <v>165</v>
      </c>
      <c r="D104" s="156">
        <v>13901500</v>
      </c>
      <c r="E104" s="156">
        <v>11533154.92</v>
      </c>
      <c r="F104" s="156">
        <v>2368345.08</v>
      </c>
    </row>
    <row r="105" spans="1:6" ht="23.25">
      <c r="A105" s="153" t="s">
        <v>166</v>
      </c>
      <c r="B105" s="154" t="s">
        <v>29</v>
      </c>
      <c r="C105" s="155" t="s">
        <v>167</v>
      </c>
      <c r="D105" s="156">
        <v>13901500</v>
      </c>
      <c r="E105" s="156">
        <v>11533154.92</v>
      </c>
      <c r="F105" s="156">
        <v>2368345.08</v>
      </c>
    </row>
    <row r="106" spans="1:6" ht="23.25">
      <c r="A106" s="153" t="s">
        <v>168</v>
      </c>
      <c r="B106" s="154" t="s">
        <v>29</v>
      </c>
      <c r="C106" s="155" t="s">
        <v>169</v>
      </c>
      <c r="D106" s="156">
        <v>4612000</v>
      </c>
      <c r="E106" s="156">
        <v>3106000</v>
      </c>
      <c r="F106" s="156">
        <v>1506000</v>
      </c>
    </row>
    <row r="107" spans="1:6" ht="23.25">
      <c r="A107" s="153" t="s">
        <v>170</v>
      </c>
      <c r="B107" s="154" t="s">
        <v>29</v>
      </c>
      <c r="C107" s="155" t="s">
        <v>171</v>
      </c>
      <c r="D107" s="156">
        <v>4612000</v>
      </c>
      <c r="E107" s="156">
        <v>3106000</v>
      </c>
      <c r="F107" s="156">
        <v>1506000</v>
      </c>
    </row>
    <row r="108" spans="1:6" ht="23.25">
      <c r="A108" s="153" t="s">
        <v>172</v>
      </c>
      <c r="B108" s="154" t="s">
        <v>29</v>
      </c>
      <c r="C108" s="155" t="s">
        <v>173</v>
      </c>
      <c r="D108" s="156">
        <v>4612000</v>
      </c>
      <c r="E108" s="156">
        <v>3106000</v>
      </c>
      <c r="F108" s="156">
        <v>1506000</v>
      </c>
    </row>
    <row r="109" spans="1:6" ht="23.25">
      <c r="A109" s="103" t="s">
        <v>172</v>
      </c>
      <c r="B109" s="154" t="s">
        <v>29</v>
      </c>
      <c r="C109" s="155" t="s">
        <v>174</v>
      </c>
      <c r="D109" s="156">
        <v>4612000</v>
      </c>
      <c r="E109" s="156">
        <v>3106000</v>
      </c>
      <c r="F109" s="156">
        <v>1506000</v>
      </c>
    </row>
    <row r="110" spans="1:6" ht="23.25">
      <c r="A110" s="153" t="s">
        <v>175</v>
      </c>
      <c r="B110" s="154" t="s">
        <v>29</v>
      </c>
      <c r="C110" s="155" t="s">
        <v>176</v>
      </c>
      <c r="D110" s="156">
        <v>8211500</v>
      </c>
      <c r="E110" s="156">
        <v>7589873</v>
      </c>
      <c r="F110" s="156">
        <v>621627</v>
      </c>
    </row>
    <row r="111" spans="1:6" ht="23.25">
      <c r="A111" s="153" t="s">
        <v>177</v>
      </c>
      <c r="B111" s="154" t="s">
        <v>29</v>
      </c>
      <c r="C111" s="155" t="s">
        <v>178</v>
      </c>
      <c r="D111" s="156">
        <v>1929300</v>
      </c>
      <c r="E111" s="156">
        <v>1929300</v>
      </c>
      <c r="F111" s="156">
        <v>0</v>
      </c>
    </row>
    <row r="112" spans="1:6" ht="34.5">
      <c r="A112" s="153" t="s">
        <v>179</v>
      </c>
      <c r="B112" s="154" t="s">
        <v>29</v>
      </c>
      <c r="C112" s="155" t="s">
        <v>180</v>
      </c>
      <c r="D112" s="156">
        <v>1929300</v>
      </c>
      <c r="E112" s="156">
        <v>1929300</v>
      </c>
      <c r="F112" s="156">
        <v>0</v>
      </c>
    </row>
    <row r="113" spans="1:6">
      <c r="A113" s="153" t="s">
        <v>181</v>
      </c>
      <c r="B113" s="154" t="s">
        <v>29</v>
      </c>
      <c r="C113" s="155" t="s">
        <v>182</v>
      </c>
      <c r="D113" s="156">
        <v>128000</v>
      </c>
      <c r="E113" s="156">
        <v>128000</v>
      </c>
      <c r="F113" s="156">
        <v>0</v>
      </c>
    </row>
    <row r="114" spans="1:6" ht="23.25">
      <c r="A114" s="153" t="s">
        <v>860</v>
      </c>
      <c r="B114" s="154" t="s">
        <v>29</v>
      </c>
      <c r="C114" s="155" t="s">
        <v>183</v>
      </c>
      <c r="D114" s="156">
        <v>62500</v>
      </c>
      <c r="E114" s="156">
        <v>62500</v>
      </c>
      <c r="F114" s="156">
        <v>0</v>
      </c>
    </row>
    <row r="115" spans="1:6" ht="34.5">
      <c r="A115" s="61" t="s">
        <v>801</v>
      </c>
      <c r="B115" s="154" t="s">
        <v>29</v>
      </c>
      <c r="C115" s="155" t="s">
        <v>802</v>
      </c>
      <c r="D115" s="156">
        <v>65500</v>
      </c>
      <c r="E115" s="156">
        <v>65500</v>
      </c>
      <c r="F115" s="156">
        <v>0</v>
      </c>
    </row>
    <row r="116" spans="1:6" ht="23.25">
      <c r="A116" s="153" t="s">
        <v>184</v>
      </c>
      <c r="B116" s="154" t="s">
        <v>29</v>
      </c>
      <c r="C116" s="155" t="s">
        <v>185</v>
      </c>
      <c r="D116" s="156">
        <v>730200</v>
      </c>
      <c r="E116" s="156">
        <v>730200</v>
      </c>
      <c r="F116" s="156">
        <v>0</v>
      </c>
    </row>
    <row r="117" spans="1:6" ht="23.25">
      <c r="A117" s="153" t="s">
        <v>186</v>
      </c>
      <c r="B117" s="154" t="s">
        <v>29</v>
      </c>
      <c r="C117" s="155" t="s">
        <v>187</v>
      </c>
      <c r="D117" s="156">
        <v>730200</v>
      </c>
      <c r="E117" s="156">
        <v>730200</v>
      </c>
      <c r="F117" s="156">
        <v>0</v>
      </c>
    </row>
    <row r="118" spans="1:6">
      <c r="A118" s="153" t="s">
        <v>188</v>
      </c>
      <c r="B118" s="154" t="s">
        <v>29</v>
      </c>
      <c r="C118" s="155" t="s">
        <v>189</v>
      </c>
      <c r="D118" s="156">
        <v>5424000</v>
      </c>
      <c r="E118" s="156">
        <v>4802373</v>
      </c>
      <c r="F118" s="156">
        <v>621627</v>
      </c>
    </row>
    <row r="119" spans="1:6">
      <c r="A119" s="153" t="s">
        <v>190</v>
      </c>
      <c r="B119" s="154" t="s">
        <v>29</v>
      </c>
      <c r="C119" s="155" t="s">
        <v>191</v>
      </c>
      <c r="D119" s="156">
        <v>1300000</v>
      </c>
      <c r="E119" s="156">
        <v>678373</v>
      </c>
      <c r="F119" s="156">
        <v>621627</v>
      </c>
    </row>
    <row r="120" spans="1:6" ht="45.75">
      <c r="A120" s="153" t="s">
        <v>192</v>
      </c>
      <c r="B120" s="154" t="s">
        <v>29</v>
      </c>
      <c r="C120" s="155" t="s">
        <v>193</v>
      </c>
      <c r="D120" s="156">
        <v>1300000</v>
      </c>
      <c r="E120" s="156">
        <v>678373</v>
      </c>
      <c r="F120" s="156">
        <v>621627</v>
      </c>
    </row>
    <row r="121" spans="1:6" ht="45.75">
      <c r="A121" s="103" t="s">
        <v>341</v>
      </c>
      <c r="B121" s="154" t="s">
        <v>29</v>
      </c>
      <c r="C121" s="155" t="s">
        <v>194</v>
      </c>
      <c r="D121" s="156">
        <v>4124000</v>
      </c>
      <c r="E121" s="156">
        <v>4124000</v>
      </c>
      <c r="F121" s="156">
        <v>0</v>
      </c>
    </row>
    <row r="122" spans="1:6" ht="23.25">
      <c r="A122" s="153" t="s">
        <v>195</v>
      </c>
      <c r="B122" s="154" t="s">
        <v>29</v>
      </c>
      <c r="C122" s="155" t="s">
        <v>196</v>
      </c>
      <c r="D122" s="156">
        <v>253100</v>
      </c>
      <c r="E122" s="156">
        <v>147481.92000000001</v>
      </c>
      <c r="F122" s="156">
        <v>105618.08</v>
      </c>
    </row>
    <row r="123" spans="1:6" ht="34.5">
      <c r="A123" s="153" t="s">
        <v>197</v>
      </c>
      <c r="B123" s="154" t="s">
        <v>29</v>
      </c>
      <c r="C123" s="155" t="s">
        <v>198</v>
      </c>
      <c r="D123" s="156">
        <v>253100</v>
      </c>
      <c r="E123" s="156">
        <v>147481.92000000001</v>
      </c>
      <c r="F123" s="156">
        <v>105618.08</v>
      </c>
    </row>
    <row r="124" spans="1:6" ht="45.75">
      <c r="A124" s="153" t="s">
        <v>199</v>
      </c>
      <c r="B124" s="154" t="s">
        <v>29</v>
      </c>
      <c r="C124" s="155" t="s">
        <v>200</v>
      </c>
      <c r="D124" s="156">
        <v>253100</v>
      </c>
      <c r="E124" s="156">
        <v>147481.92000000001</v>
      </c>
      <c r="F124" s="156">
        <v>105618.08</v>
      </c>
    </row>
    <row r="125" spans="1:6">
      <c r="A125" s="153" t="s">
        <v>201</v>
      </c>
      <c r="B125" s="154" t="s">
        <v>29</v>
      </c>
      <c r="C125" s="155" t="s">
        <v>202</v>
      </c>
      <c r="D125" s="156">
        <v>824900</v>
      </c>
      <c r="E125" s="156">
        <v>689800</v>
      </c>
      <c r="F125" s="156">
        <v>135100</v>
      </c>
    </row>
    <row r="126" spans="1:6" ht="23.25">
      <c r="A126" s="153" t="s">
        <v>203</v>
      </c>
      <c r="B126" s="154" t="s">
        <v>29</v>
      </c>
      <c r="C126" s="155" t="s">
        <v>204</v>
      </c>
      <c r="D126" s="156">
        <v>824900</v>
      </c>
      <c r="E126" s="156">
        <v>689800</v>
      </c>
      <c r="F126" s="156">
        <v>135100</v>
      </c>
    </row>
    <row r="127" spans="1:6" ht="23.25">
      <c r="A127" s="153" t="s">
        <v>205</v>
      </c>
      <c r="B127" s="154" t="s">
        <v>29</v>
      </c>
      <c r="C127" s="155" t="s">
        <v>206</v>
      </c>
      <c r="D127" s="156">
        <v>824900</v>
      </c>
      <c r="E127" s="156">
        <v>689800</v>
      </c>
      <c r="F127" s="156">
        <v>135100</v>
      </c>
    </row>
  </sheetData>
  <mergeCells count="10">
    <mergeCell ref="A7:E7"/>
    <mergeCell ref="B12:D12"/>
    <mergeCell ref="B13:D13"/>
    <mergeCell ref="A16:F16"/>
    <mergeCell ref="A17:A19"/>
    <mergeCell ref="B17:B19"/>
    <mergeCell ref="C17:C19"/>
    <mergeCell ref="D17:D19"/>
    <mergeCell ref="E17:E19"/>
    <mergeCell ref="F17:F19"/>
  </mergeCells>
  <pageMargins left="0.39370078740157483" right="0.39370078740157483" top="0.98425196850393704" bottom="0.39370078740157483" header="0.51181102362204722" footer="0.51181102362204722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4"/>
  <sheetViews>
    <sheetView zoomScaleSheetLayoutView="100" workbookViewId="0">
      <selection activeCell="D17" sqref="D17"/>
    </sheetView>
  </sheetViews>
  <sheetFormatPr defaultRowHeight="15"/>
  <cols>
    <col min="1" max="1" width="50.7109375" style="53" customWidth="1"/>
    <col min="2" max="2" width="13.28515625" style="53" customWidth="1"/>
    <col min="3" max="3" width="26.85546875" style="53" customWidth="1"/>
    <col min="4" max="6" width="19.85546875" style="53" customWidth="1"/>
    <col min="7" max="7" width="9.140625" style="44" hidden="1"/>
    <col min="8" max="8" width="14.140625" style="44" customWidth="1"/>
    <col min="9" max="9" width="13.85546875" style="44" customWidth="1"/>
    <col min="10" max="10" width="12.42578125" style="44" bestFit="1" customWidth="1"/>
    <col min="11" max="11" width="12.42578125" style="54" bestFit="1" customWidth="1"/>
    <col min="12" max="12" width="15.140625" style="54" customWidth="1"/>
    <col min="13" max="16384" width="9.140625" style="1"/>
  </cols>
  <sheetData>
    <row r="1" spans="1:11" ht="14.1" customHeight="1">
      <c r="A1" s="197" t="s">
        <v>207</v>
      </c>
      <c r="B1" s="198"/>
      <c r="C1" s="198"/>
      <c r="D1" s="198"/>
      <c r="E1" s="198"/>
      <c r="F1" s="64" t="s">
        <v>208</v>
      </c>
      <c r="G1" s="43"/>
    </row>
    <row r="2" spans="1:11" ht="14.1" customHeight="1">
      <c r="A2" s="65"/>
      <c r="B2" s="65"/>
      <c r="C2" s="65"/>
      <c r="D2" s="65"/>
      <c r="E2" s="65"/>
      <c r="F2" s="65"/>
      <c r="G2" s="43"/>
    </row>
    <row r="3" spans="1:11" ht="12" customHeight="1">
      <c r="A3" s="195" t="s">
        <v>19</v>
      </c>
      <c r="B3" s="195" t="s">
        <v>20</v>
      </c>
      <c r="C3" s="195" t="s">
        <v>209</v>
      </c>
      <c r="D3" s="199" t="s">
        <v>22</v>
      </c>
      <c r="E3" s="199" t="s">
        <v>23</v>
      </c>
      <c r="F3" s="195" t="s">
        <v>24</v>
      </c>
      <c r="G3" s="45"/>
    </row>
    <row r="4" spans="1:11" ht="12" customHeight="1">
      <c r="A4" s="196"/>
      <c r="B4" s="196"/>
      <c r="C4" s="196"/>
      <c r="D4" s="200"/>
      <c r="E4" s="200"/>
      <c r="F4" s="196"/>
      <c r="G4" s="45"/>
    </row>
    <row r="5" spans="1:11" ht="11.1" customHeight="1">
      <c r="A5" s="196"/>
      <c r="B5" s="196"/>
      <c r="C5" s="196"/>
      <c r="D5" s="200"/>
      <c r="E5" s="200"/>
      <c r="F5" s="196"/>
      <c r="G5" s="45"/>
    </row>
    <row r="6" spans="1:11" ht="12" customHeight="1" thickBot="1">
      <c r="A6" s="66">
        <v>1</v>
      </c>
      <c r="B6" s="67">
        <v>2</v>
      </c>
      <c r="C6" s="68">
        <v>3</v>
      </c>
      <c r="D6" s="69" t="s">
        <v>25</v>
      </c>
      <c r="E6" s="69" t="s">
        <v>26</v>
      </c>
      <c r="F6" s="69" t="s">
        <v>27</v>
      </c>
      <c r="G6" s="46"/>
    </row>
    <row r="7" spans="1:11" ht="16.5" customHeight="1">
      <c r="A7" s="70" t="s">
        <v>210</v>
      </c>
      <c r="B7" s="71">
        <v>200</v>
      </c>
      <c r="C7" s="72" t="s">
        <v>30</v>
      </c>
      <c r="D7" s="73">
        <f>D410+D397+D385+D336+D329+D223+D131+D97+D85+D9</f>
        <v>131318574.13</v>
      </c>
      <c r="E7" s="73">
        <f>E410+E397+E385+E336+E329+E223+E131+E97+E85+E9</f>
        <v>82149141.640000015</v>
      </c>
      <c r="F7" s="74">
        <f>F410+F397+F385+F336+F329+F223+F131+F97+F85+F9</f>
        <v>48879532.489999995</v>
      </c>
      <c r="G7" s="47"/>
      <c r="H7" s="56"/>
      <c r="I7" s="108"/>
      <c r="J7" s="108"/>
      <c r="K7" s="109"/>
    </row>
    <row r="8" spans="1:11" ht="12" customHeight="1">
      <c r="A8" s="75" t="s">
        <v>31</v>
      </c>
      <c r="B8" s="76"/>
      <c r="C8" s="77"/>
      <c r="D8" s="78"/>
      <c r="E8" s="78"/>
      <c r="F8" s="79"/>
      <c r="G8" s="47"/>
    </row>
    <row r="9" spans="1:11" ht="13.5" customHeight="1">
      <c r="A9" s="80" t="s">
        <v>763</v>
      </c>
      <c r="B9" s="42" t="s">
        <v>212</v>
      </c>
      <c r="C9" s="116" t="s">
        <v>771</v>
      </c>
      <c r="D9" s="117">
        <f>D57+D52+D48+D25+D10</f>
        <v>46870885.670000002</v>
      </c>
      <c r="E9" s="117">
        <f t="shared" ref="E9:F9" si="0">E57+E52+E48+E25+E10</f>
        <v>30132067.340000004</v>
      </c>
      <c r="F9" s="81">
        <f t="shared" si="0"/>
        <v>16454918.330000002</v>
      </c>
      <c r="G9" s="47"/>
    </row>
    <row r="10" spans="1:11" ht="34.5" customHeight="1">
      <c r="A10" s="37" t="s">
        <v>764</v>
      </c>
      <c r="B10" s="111" t="s">
        <v>212</v>
      </c>
      <c r="C10" s="181" t="s">
        <v>770</v>
      </c>
      <c r="D10" s="82">
        <f>D11</f>
        <v>836010.67</v>
      </c>
      <c r="E10" s="82">
        <f t="shared" ref="E10:F10" si="1">E11</f>
        <v>604685.51</v>
      </c>
      <c r="F10" s="113">
        <f t="shared" si="1"/>
        <v>231325.16</v>
      </c>
      <c r="G10" s="47"/>
    </row>
    <row r="11" spans="1:11" ht="14.25" customHeight="1">
      <c r="A11" s="37" t="s">
        <v>765</v>
      </c>
      <c r="B11" s="111" t="s">
        <v>212</v>
      </c>
      <c r="C11" s="181" t="s">
        <v>769</v>
      </c>
      <c r="D11" s="82">
        <f>D18+D13</f>
        <v>836010.67</v>
      </c>
      <c r="E11" s="82">
        <f t="shared" ref="E11:F11" si="2">E18+E13</f>
        <v>604685.51</v>
      </c>
      <c r="F11" s="113">
        <f t="shared" si="2"/>
        <v>231325.16</v>
      </c>
      <c r="G11" s="47"/>
    </row>
    <row r="12" spans="1:11" ht="13.5" customHeight="1">
      <c r="A12" s="37" t="s">
        <v>729</v>
      </c>
      <c r="B12" s="111" t="s">
        <v>212</v>
      </c>
      <c r="C12" s="181" t="s">
        <v>768</v>
      </c>
      <c r="D12" s="82">
        <f>D13</f>
        <v>825060.67</v>
      </c>
      <c r="E12" s="82">
        <f t="shared" ref="E12:F12" si="3">E13</f>
        <v>599785.51</v>
      </c>
      <c r="F12" s="113">
        <f t="shared" si="3"/>
        <v>225275.16</v>
      </c>
      <c r="G12" s="47"/>
    </row>
    <row r="13" spans="1:11" ht="50.25" customHeight="1">
      <c r="A13" s="36" t="s">
        <v>752</v>
      </c>
      <c r="B13" s="111" t="s">
        <v>212</v>
      </c>
      <c r="C13" s="181" t="s">
        <v>767</v>
      </c>
      <c r="D13" s="82">
        <f>D16+D14</f>
        <v>825060.67</v>
      </c>
      <c r="E13" s="82">
        <f t="shared" ref="E13:F13" si="4">E16+E14</f>
        <v>599785.51</v>
      </c>
      <c r="F13" s="113">
        <f t="shared" si="4"/>
        <v>225275.16</v>
      </c>
      <c r="G13" s="47"/>
    </row>
    <row r="14" spans="1:11" ht="15" customHeight="1">
      <c r="A14" s="83" t="s">
        <v>730</v>
      </c>
      <c r="B14" s="112">
        <v>200</v>
      </c>
      <c r="C14" s="182" t="s">
        <v>766</v>
      </c>
      <c r="D14" s="82">
        <f>D15</f>
        <v>634383</v>
      </c>
      <c r="E14" s="82">
        <f t="shared" ref="E14:F14" si="5">E15</f>
        <v>482551.2</v>
      </c>
      <c r="F14" s="113">
        <f t="shared" si="5"/>
        <v>151831.79999999999</v>
      </c>
      <c r="G14" s="47"/>
    </row>
    <row r="15" spans="1:11">
      <c r="A15" s="41" t="s">
        <v>211</v>
      </c>
      <c r="B15" s="111" t="s">
        <v>212</v>
      </c>
      <c r="C15" s="182" t="s">
        <v>213</v>
      </c>
      <c r="D15" s="63">
        <v>634383</v>
      </c>
      <c r="E15" s="63">
        <v>482551.2</v>
      </c>
      <c r="F15" s="114">
        <f>D15-E15</f>
        <v>151831.79999999999</v>
      </c>
      <c r="G15" s="48"/>
    </row>
    <row r="16" spans="1:11" ht="23.25">
      <c r="A16" s="36" t="s">
        <v>704</v>
      </c>
      <c r="B16" s="111" t="s">
        <v>212</v>
      </c>
      <c r="C16" s="182" t="s">
        <v>766</v>
      </c>
      <c r="D16" s="63">
        <f>D17</f>
        <v>190677.67</v>
      </c>
      <c r="E16" s="63">
        <f t="shared" ref="E16:F16" si="6">E17</f>
        <v>117234.31</v>
      </c>
      <c r="F16" s="115">
        <f t="shared" si="6"/>
        <v>73443.360000000015</v>
      </c>
      <c r="G16" s="48"/>
    </row>
    <row r="17" spans="1:9" ht="34.5">
      <c r="A17" s="41" t="s">
        <v>214</v>
      </c>
      <c r="B17" s="111" t="s">
        <v>212</v>
      </c>
      <c r="C17" s="182" t="s">
        <v>215</v>
      </c>
      <c r="D17" s="63">
        <v>190677.67</v>
      </c>
      <c r="E17" s="63">
        <v>117234.31</v>
      </c>
      <c r="F17" s="114">
        <f>D17-E17</f>
        <v>73443.360000000015</v>
      </c>
      <c r="G17" s="48"/>
    </row>
    <row r="18" spans="1:9">
      <c r="A18" s="84" t="s">
        <v>723</v>
      </c>
      <c r="B18" s="111" t="s">
        <v>212</v>
      </c>
      <c r="C18" s="182" t="s">
        <v>762</v>
      </c>
      <c r="D18" s="63">
        <f>D22+D19</f>
        <v>10950</v>
      </c>
      <c r="E18" s="63">
        <f t="shared" ref="E18:F18" si="7">E22+E19</f>
        <v>4900</v>
      </c>
      <c r="F18" s="115">
        <f t="shared" si="7"/>
        <v>6050</v>
      </c>
      <c r="G18" s="48"/>
    </row>
    <row r="19" spans="1:9" ht="22.5">
      <c r="A19" s="37" t="s">
        <v>346</v>
      </c>
      <c r="B19" s="111" t="s">
        <v>212</v>
      </c>
      <c r="C19" s="182" t="s">
        <v>761</v>
      </c>
      <c r="D19" s="63">
        <f>D20</f>
        <v>9950</v>
      </c>
      <c r="E19" s="63">
        <f t="shared" ref="E19:F19" si="8">E20</f>
        <v>4900</v>
      </c>
      <c r="F19" s="115">
        <f t="shared" si="8"/>
        <v>5050</v>
      </c>
      <c r="G19" s="48"/>
    </row>
    <row r="20" spans="1:9" ht="22.5">
      <c r="A20" s="37" t="s">
        <v>347</v>
      </c>
      <c r="B20" s="111" t="s">
        <v>212</v>
      </c>
      <c r="C20" s="182" t="s">
        <v>760</v>
      </c>
      <c r="D20" s="63">
        <f>D21</f>
        <v>9950</v>
      </c>
      <c r="E20" s="63">
        <f t="shared" ref="E20:F20" si="9">E21</f>
        <v>4900</v>
      </c>
      <c r="F20" s="115">
        <f t="shared" si="9"/>
        <v>5050</v>
      </c>
      <c r="G20" s="48"/>
    </row>
    <row r="21" spans="1:9">
      <c r="A21" s="41" t="s">
        <v>216</v>
      </c>
      <c r="B21" s="111" t="s">
        <v>212</v>
      </c>
      <c r="C21" s="182" t="s">
        <v>217</v>
      </c>
      <c r="D21" s="63">
        <v>9950</v>
      </c>
      <c r="E21" s="63">
        <v>4900</v>
      </c>
      <c r="F21" s="114">
        <f>D21-E21</f>
        <v>5050</v>
      </c>
      <c r="G21" s="48"/>
    </row>
    <row r="22" spans="1:9">
      <c r="A22" s="37" t="s">
        <v>712</v>
      </c>
      <c r="B22" s="111" t="s">
        <v>212</v>
      </c>
      <c r="C22" s="182" t="s">
        <v>759</v>
      </c>
      <c r="D22" s="63">
        <f>D23</f>
        <v>1000</v>
      </c>
      <c r="E22" s="63">
        <f t="shared" ref="E22:F22" si="10">E23</f>
        <v>0</v>
      </c>
      <c r="F22" s="115">
        <f t="shared" si="10"/>
        <v>1000</v>
      </c>
      <c r="G22" s="48"/>
    </row>
    <row r="23" spans="1:9">
      <c r="A23" s="37" t="s">
        <v>713</v>
      </c>
      <c r="B23" s="111" t="s">
        <v>212</v>
      </c>
      <c r="C23" s="182" t="s">
        <v>758</v>
      </c>
      <c r="D23" s="63">
        <f>D24</f>
        <v>1000</v>
      </c>
      <c r="E23" s="63">
        <f t="shared" ref="E23:F23" si="11">E24</f>
        <v>0</v>
      </c>
      <c r="F23" s="115">
        <f t="shared" si="11"/>
        <v>1000</v>
      </c>
      <c r="G23" s="48"/>
    </row>
    <row r="24" spans="1:9">
      <c r="A24" s="41" t="s">
        <v>218</v>
      </c>
      <c r="B24" s="111" t="s">
        <v>212</v>
      </c>
      <c r="C24" s="182" t="s">
        <v>219</v>
      </c>
      <c r="D24" s="63">
        <v>1000</v>
      </c>
      <c r="E24" s="63">
        <v>0</v>
      </c>
      <c r="F24" s="114">
        <f>D24-E24</f>
        <v>1000</v>
      </c>
      <c r="G24" s="48"/>
    </row>
    <row r="25" spans="1:9" ht="33.75">
      <c r="A25" s="85" t="s">
        <v>750</v>
      </c>
      <c r="B25" s="111" t="s">
        <v>212</v>
      </c>
      <c r="C25" s="182" t="s">
        <v>757</v>
      </c>
      <c r="D25" s="63">
        <f>D26+D42</f>
        <v>12107654</v>
      </c>
      <c r="E25" s="63">
        <f>E26+E42</f>
        <v>6324857.9100000001</v>
      </c>
      <c r="F25" s="115">
        <f t="shared" ref="F25" si="12">F26</f>
        <v>5498896.0900000008</v>
      </c>
      <c r="G25" s="48"/>
    </row>
    <row r="26" spans="1:9">
      <c r="A26" s="40" t="s">
        <v>751</v>
      </c>
      <c r="B26" s="111" t="s">
        <v>212</v>
      </c>
      <c r="C26" s="182" t="s">
        <v>756</v>
      </c>
      <c r="D26" s="63">
        <f>D33+D27</f>
        <v>11823754</v>
      </c>
      <c r="E26" s="63">
        <f t="shared" ref="E26:F26" si="13">E33+E27</f>
        <v>6324857.9100000001</v>
      </c>
      <c r="F26" s="115">
        <f t="shared" si="13"/>
        <v>5498896.0900000008</v>
      </c>
      <c r="G26" s="48"/>
    </row>
    <row r="27" spans="1:9">
      <c r="A27" s="40" t="s">
        <v>729</v>
      </c>
      <c r="B27" s="111" t="s">
        <v>212</v>
      </c>
      <c r="C27" s="182" t="s">
        <v>755</v>
      </c>
      <c r="D27" s="63">
        <f>D28</f>
        <v>9569557.4000000004</v>
      </c>
      <c r="E27" s="63">
        <f t="shared" ref="E27:F27" si="14">E28</f>
        <v>5269906.83</v>
      </c>
      <c r="F27" s="115">
        <f t="shared" si="14"/>
        <v>4299650.57</v>
      </c>
      <c r="G27" s="48"/>
    </row>
    <row r="28" spans="1:9" ht="45.75">
      <c r="A28" s="36" t="s">
        <v>752</v>
      </c>
      <c r="B28" s="111" t="s">
        <v>212</v>
      </c>
      <c r="C28" s="182" t="s">
        <v>754</v>
      </c>
      <c r="D28" s="63">
        <f>D29</f>
        <v>9569557.4000000004</v>
      </c>
      <c r="E28" s="63">
        <f t="shared" ref="E28:F28" si="15">E29</f>
        <v>5269906.83</v>
      </c>
      <c r="F28" s="115">
        <f t="shared" si="15"/>
        <v>4299650.57</v>
      </c>
      <c r="G28" s="48"/>
    </row>
    <row r="29" spans="1:9" ht="23.25">
      <c r="A29" s="36" t="s">
        <v>704</v>
      </c>
      <c r="B29" s="111" t="s">
        <v>212</v>
      </c>
      <c r="C29" s="182" t="s">
        <v>753</v>
      </c>
      <c r="D29" s="63">
        <f>D32+D31+D30</f>
        <v>9569557.4000000004</v>
      </c>
      <c r="E29" s="63">
        <f t="shared" ref="E29:F29" si="16">E32+E31+E30</f>
        <v>5269906.83</v>
      </c>
      <c r="F29" s="115">
        <f t="shared" si="16"/>
        <v>4299650.57</v>
      </c>
      <c r="G29" s="48"/>
    </row>
    <row r="30" spans="1:9">
      <c r="A30" s="41" t="s">
        <v>211</v>
      </c>
      <c r="B30" s="111" t="s">
        <v>212</v>
      </c>
      <c r="C30" s="182" t="s">
        <v>220</v>
      </c>
      <c r="D30" s="63">
        <v>7339720</v>
      </c>
      <c r="E30" s="63">
        <v>4094543.73</v>
      </c>
      <c r="F30" s="114">
        <f>D30-E30</f>
        <v>3245176.27</v>
      </c>
      <c r="G30" s="48"/>
    </row>
    <row r="31" spans="1:9" ht="23.25">
      <c r="A31" s="41" t="s">
        <v>221</v>
      </c>
      <c r="B31" s="111" t="s">
        <v>212</v>
      </c>
      <c r="C31" s="182" t="s">
        <v>222</v>
      </c>
      <c r="D31" s="63">
        <v>21100</v>
      </c>
      <c r="E31" s="63">
        <v>0</v>
      </c>
      <c r="F31" s="114">
        <f>D31-E31</f>
        <v>21100</v>
      </c>
      <c r="G31" s="48"/>
      <c r="I31" s="56"/>
    </row>
    <row r="32" spans="1:9" ht="34.5">
      <c r="A32" s="41" t="s">
        <v>214</v>
      </c>
      <c r="B32" s="111" t="s">
        <v>212</v>
      </c>
      <c r="C32" s="182" t="s">
        <v>223</v>
      </c>
      <c r="D32" s="63">
        <v>2208737.4</v>
      </c>
      <c r="E32" s="63">
        <v>1175363.1000000001</v>
      </c>
      <c r="F32" s="114">
        <f>D32-E32</f>
        <v>1033374.2999999998</v>
      </c>
      <c r="G32" s="48"/>
    </row>
    <row r="33" spans="1:7">
      <c r="A33" s="37" t="s">
        <v>723</v>
      </c>
      <c r="B33" s="111" t="s">
        <v>212</v>
      </c>
      <c r="C33" s="182" t="s">
        <v>749</v>
      </c>
      <c r="D33" s="63">
        <f>D37+D34</f>
        <v>2254196.6</v>
      </c>
      <c r="E33" s="63">
        <f t="shared" ref="E33:F33" si="17">E37+E34</f>
        <v>1054951.0799999998</v>
      </c>
      <c r="F33" s="115">
        <f t="shared" si="17"/>
        <v>1199245.5200000003</v>
      </c>
      <c r="G33" s="48"/>
    </row>
    <row r="34" spans="1:7" ht="22.5">
      <c r="A34" s="37" t="s">
        <v>346</v>
      </c>
      <c r="B34" s="111" t="s">
        <v>212</v>
      </c>
      <c r="C34" s="182" t="s">
        <v>748</v>
      </c>
      <c r="D34" s="63">
        <f>D36+D35</f>
        <v>1900377.3</v>
      </c>
      <c r="E34" s="63">
        <f t="shared" ref="E34:F34" si="18">E36+E35</f>
        <v>732474.12999999989</v>
      </c>
      <c r="F34" s="115">
        <f t="shared" si="18"/>
        <v>1167903.1700000002</v>
      </c>
      <c r="G34" s="48"/>
    </row>
    <row r="35" spans="1:7">
      <c r="A35" s="41" t="s">
        <v>216</v>
      </c>
      <c r="B35" s="111" t="s">
        <v>212</v>
      </c>
      <c r="C35" s="182" t="s">
        <v>224</v>
      </c>
      <c r="D35" s="63">
        <v>1150377.3</v>
      </c>
      <c r="E35" s="63">
        <v>402391.47</v>
      </c>
      <c r="F35" s="114">
        <f>D35-E35</f>
        <v>747985.83000000007</v>
      </c>
      <c r="G35" s="48"/>
    </row>
    <row r="36" spans="1:7">
      <c r="A36" s="41" t="s">
        <v>225</v>
      </c>
      <c r="B36" s="111" t="s">
        <v>212</v>
      </c>
      <c r="C36" s="182" t="s">
        <v>226</v>
      </c>
      <c r="D36" s="63">
        <v>750000</v>
      </c>
      <c r="E36" s="63">
        <v>330082.65999999997</v>
      </c>
      <c r="F36" s="114">
        <f>D36-E36</f>
        <v>419917.34</v>
      </c>
      <c r="G36" s="48"/>
    </row>
    <row r="37" spans="1:7">
      <c r="A37" s="37" t="s">
        <v>712</v>
      </c>
      <c r="B37" s="111" t="s">
        <v>212</v>
      </c>
      <c r="C37" s="182" t="s">
        <v>747</v>
      </c>
      <c r="D37" s="63">
        <f>D41+D40+D39+D38</f>
        <v>353819.3</v>
      </c>
      <c r="E37" s="63">
        <f t="shared" ref="E37:F37" si="19">E41+E40+E39+E38</f>
        <v>322476.95</v>
      </c>
      <c r="F37" s="115">
        <f t="shared" si="19"/>
        <v>31342.350000000006</v>
      </c>
      <c r="G37" s="48"/>
    </row>
    <row r="38" spans="1:7" ht="23.25">
      <c r="A38" s="41" t="s">
        <v>227</v>
      </c>
      <c r="B38" s="111" t="s">
        <v>212</v>
      </c>
      <c r="C38" s="182" t="s">
        <v>228</v>
      </c>
      <c r="D38" s="63">
        <v>30155.040000000001</v>
      </c>
      <c r="E38" s="63">
        <v>30155.040000000001</v>
      </c>
      <c r="F38" s="114">
        <f>D38-E38</f>
        <v>0</v>
      </c>
      <c r="G38" s="48"/>
    </row>
    <row r="39" spans="1:7">
      <c r="A39" s="41" t="s">
        <v>229</v>
      </c>
      <c r="B39" s="111" t="s">
        <v>212</v>
      </c>
      <c r="C39" s="182" t="s">
        <v>230</v>
      </c>
      <c r="D39" s="63">
        <v>187590.26</v>
      </c>
      <c r="E39" s="63">
        <v>168117.94</v>
      </c>
      <c r="F39" s="114">
        <f>D39-E39</f>
        <v>19472.320000000007</v>
      </c>
      <c r="G39" s="48"/>
    </row>
    <row r="40" spans="1:7">
      <c r="A40" s="41" t="s">
        <v>231</v>
      </c>
      <c r="B40" s="111" t="s">
        <v>212</v>
      </c>
      <c r="C40" s="182" t="s">
        <v>232</v>
      </c>
      <c r="D40" s="63">
        <v>37824</v>
      </c>
      <c r="E40" s="63">
        <v>28367</v>
      </c>
      <c r="F40" s="114">
        <f>D40-E40</f>
        <v>9457</v>
      </c>
      <c r="G40" s="48"/>
    </row>
    <row r="41" spans="1:7">
      <c r="A41" s="41" t="s">
        <v>218</v>
      </c>
      <c r="B41" s="111" t="s">
        <v>212</v>
      </c>
      <c r="C41" s="182" t="s">
        <v>233</v>
      </c>
      <c r="D41" s="63">
        <v>98250</v>
      </c>
      <c r="E41" s="63">
        <v>95836.97</v>
      </c>
      <c r="F41" s="114">
        <f>D41-E41</f>
        <v>2413.0299999999988</v>
      </c>
      <c r="G41" s="48"/>
    </row>
    <row r="42" spans="1:7" ht="33.75">
      <c r="A42" s="40" t="s">
        <v>827</v>
      </c>
      <c r="B42" s="111" t="s">
        <v>212</v>
      </c>
      <c r="C42" s="182" t="s">
        <v>756</v>
      </c>
      <c r="D42" s="63">
        <f t="shared" ref="D42:E44" si="20">D43</f>
        <v>283900</v>
      </c>
      <c r="E42" s="63">
        <f t="shared" si="20"/>
        <v>0</v>
      </c>
      <c r="F42" s="114">
        <f t="shared" ref="F42:F47" si="21">D42-E42</f>
        <v>283900</v>
      </c>
      <c r="G42" s="48"/>
    </row>
    <row r="43" spans="1:7">
      <c r="A43" s="40" t="s">
        <v>729</v>
      </c>
      <c r="B43" s="111" t="s">
        <v>212</v>
      </c>
      <c r="C43" s="182" t="s">
        <v>755</v>
      </c>
      <c r="D43" s="63">
        <f t="shared" si="20"/>
        <v>283900</v>
      </c>
      <c r="E43" s="63">
        <f t="shared" si="20"/>
        <v>0</v>
      </c>
      <c r="F43" s="114">
        <f t="shared" si="21"/>
        <v>283900</v>
      </c>
      <c r="G43" s="48"/>
    </row>
    <row r="44" spans="1:7" ht="45.75">
      <c r="A44" s="36" t="s">
        <v>752</v>
      </c>
      <c r="B44" s="111" t="s">
        <v>212</v>
      </c>
      <c r="C44" s="182" t="s">
        <v>754</v>
      </c>
      <c r="D44" s="63">
        <f t="shared" si="20"/>
        <v>283900</v>
      </c>
      <c r="E44" s="63">
        <f t="shared" si="20"/>
        <v>0</v>
      </c>
      <c r="F44" s="114">
        <f t="shared" si="21"/>
        <v>283900</v>
      </c>
      <c r="G44" s="48"/>
    </row>
    <row r="45" spans="1:7" ht="23.25">
      <c r="A45" s="36" t="s">
        <v>704</v>
      </c>
      <c r="B45" s="111" t="s">
        <v>212</v>
      </c>
      <c r="C45" s="182" t="s">
        <v>753</v>
      </c>
      <c r="D45" s="63">
        <f>D46+D47</f>
        <v>283900</v>
      </c>
      <c r="E45" s="63">
        <f>E46+E47</f>
        <v>0</v>
      </c>
      <c r="F45" s="114">
        <f t="shared" si="21"/>
        <v>283900</v>
      </c>
      <c r="G45" s="48"/>
    </row>
    <row r="46" spans="1:7">
      <c r="A46" s="41" t="s">
        <v>211</v>
      </c>
      <c r="B46" s="111" t="s">
        <v>212</v>
      </c>
      <c r="C46" s="182" t="s">
        <v>220</v>
      </c>
      <c r="D46" s="63">
        <v>218050</v>
      </c>
      <c r="E46" s="63">
        <v>0</v>
      </c>
      <c r="F46" s="114">
        <f t="shared" si="21"/>
        <v>218050</v>
      </c>
      <c r="G46" s="48"/>
    </row>
    <row r="47" spans="1:7" ht="34.5">
      <c r="A47" s="41" t="s">
        <v>214</v>
      </c>
      <c r="B47" s="111" t="s">
        <v>212</v>
      </c>
      <c r="C47" s="182" t="s">
        <v>223</v>
      </c>
      <c r="D47" s="63">
        <v>65850</v>
      </c>
      <c r="E47" s="63">
        <v>0</v>
      </c>
      <c r="F47" s="114">
        <f t="shared" si="21"/>
        <v>65850</v>
      </c>
      <c r="G47" s="48"/>
    </row>
    <row r="48" spans="1:7" ht="33.75">
      <c r="A48" s="85" t="s">
        <v>742</v>
      </c>
      <c r="B48" s="111" t="s">
        <v>212</v>
      </c>
      <c r="C48" s="182" t="s">
        <v>746</v>
      </c>
      <c r="D48" s="63">
        <f>D49</f>
        <v>234000</v>
      </c>
      <c r="E48" s="63">
        <f t="shared" ref="E48:F49" si="22">E49</f>
        <v>175500</v>
      </c>
      <c r="F48" s="115">
        <f t="shared" si="22"/>
        <v>58500</v>
      </c>
      <c r="G48" s="48"/>
    </row>
    <row r="49" spans="1:7">
      <c r="A49" s="86" t="s">
        <v>348</v>
      </c>
      <c r="B49" s="111" t="s">
        <v>212</v>
      </c>
      <c r="C49" s="182" t="s">
        <v>745</v>
      </c>
      <c r="D49" s="63">
        <f>D50</f>
        <v>234000</v>
      </c>
      <c r="E49" s="63">
        <f t="shared" si="22"/>
        <v>175500</v>
      </c>
      <c r="F49" s="115">
        <f t="shared" si="22"/>
        <v>58500</v>
      </c>
      <c r="G49" s="48"/>
    </row>
    <row r="50" spans="1:7" ht="33.75">
      <c r="A50" s="87" t="s">
        <v>743</v>
      </c>
      <c r="B50" s="111" t="s">
        <v>212</v>
      </c>
      <c r="C50" s="182" t="s">
        <v>744</v>
      </c>
      <c r="D50" s="63">
        <f>D51</f>
        <v>234000</v>
      </c>
      <c r="E50" s="63">
        <f t="shared" ref="E50:F50" si="23">E51</f>
        <v>175500</v>
      </c>
      <c r="F50" s="115">
        <f t="shared" si="23"/>
        <v>58500</v>
      </c>
      <c r="G50" s="48"/>
    </row>
    <row r="51" spans="1:7">
      <c r="A51" s="41" t="s">
        <v>201</v>
      </c>
      <c r="B51" s="111" t="s">
        <v>212</v>
      </c>
      <c r="C51" s="182" t="s">
        <v>234</v>
      </c>
      <c r="D51" s="63">
        <v>234000</v>
      </c>
      <c r="E51" s="63">
        <v>175500</v>
      </c>
      <c r="F51" s="114">
        <f>D51-E51</f>
        <v>58500</v>
      </c>
      <c r="G51" s="48"/>
    </row>
    <row r="52" spans="1:7">
      <c r="A52" s="37" t="s">
        <v>736</v>
      </c>
      <c r="B52" s="111" t="s">
        <v>212</v>
      </c>
      <c r="C52" s="182" t="s">
        <v>741</v>
      </c>
      <c r="D52" s="63">
        <f>D53</f>
        <v>100000</v>
      </c>
      <c r="E52" s="63">
        <f t="shared" ref="E52:F52" si="24">E53</f>
        <v>0</v>
      </c>
      <c r="F52" s="115">
        <f t="shared" si="24"/>
        <v>100000</v>
      </c>
      <c r="G52" s="48"/>
    </row>
    <row r="53" spans="1:7">
      <c r="A53" s="86" t="s">
        <v>348</v>
      </c>
      <c r="B53" s="111" t="s">
        <v>212</v>
      </c>
      <c r="C53" s="182" t="s">
        <v>740</v>
      </c>
      <c r="D53" s="63">
        <f>D54</f>
        <v>100000</v>
      </c>
      <c r="E53" s="63">
        <f t="shared" ref="E53:F53" si="25">E54</f>
        <v>0</v>
      </c>
      <c r="F53" s="115">
        <f t="shared" si="25"/>
        <v>100000</v>
      </c>
      <c r="G53" s="48"/>
    </row>
    <row r="54" spans="1:7" ht="33.75">
      <c r="A54" s="86" t="s">
        <v>737</v>
      </c>
      <c r="B54" s="111" t="s">
        <v>212</v>
      </c>
      <c r="C54" s="182" t="s">
        <v>739</v>
      </c>
      <c r="D54" s="63">
        <f>D55</f>
        <v>100000</v>
      </c>
      <c r="E54" s="63">
        <f t="shared" ref="E54:F54" si="26">E55</f>
        <v>0</v>
      </c>
      <c r="F54" s="115">
        <f t="shared" si="26"/>
        <v>100000</v>
      </c>
      <c r="G54" s="48"/>
    </row>
    <row r="55" spans="1:7">
      <c r="A55" s="37" t="s">
        <v>712</v>
      </c>
      <c r="B55" s="111" t="s">
        <v>212</v>
      </c>
      <c r="C55" s="182" t="s">
        <v>738</v>
      </c>
      <c r="D55" s="63">
        <f>D56</f>
        <v>100000</v>
      </c>
      <c r="E55" s="63">
        <f t="shared" ref="E55:F55" si="27">E56</f>
        <v>0</v>
      </c>
      <c r="F55" s="115">
        <f t="shared" si="27"/>
        <v>100000</v>
      </c>
      <c r="G55" s="48"/>
    </row>
    <row r="56" spans="1:7">
      <c r="A56" s="41" t="s">
        <v>235</v>
      </c>
      <c r="B56" s="111" t="s">
        <v>212</v>
      </c>
      <c r="C56" s="182" t="s">
        <v>236</v>
      </c>
      <c r="D56" s="63">
        <v>100000</v>
      </c>
      <c r="E56" s="63">
        <v>0</v>
      </c>
      <c r="F56" s="114">
        <f>D56-E56</f>
        <v>100000</v>
      </c>
      <c r="G56" s="48"/>
    </row>
    <row r="57" spans="1:7">
      <c r="A57" s="37" t="s">
        <v>727</v>
      </c>
      <c r="B57" s="111" t="s">
        <v>212</v>
      </c>
      <c r="C57" s="182" t="s">
        <v>735</v>
      </c>
      <c r="D57" s="63">
        <f>D58</f>
        <v>33593221</v>
      </c>
      <c r="E57" s="63">
        <f t="shared" ref="E57:F57" si="28">E58</f>
        <v>23027023.920000002</v>
      </c>
      <c r="F57" s="115">
        <f t="shared" si="28"/>
        <v>10566197.08</v>
      </c>
      <c r="G57" s="48"/>
    </row>
    <row r="58" spans="1:7">
      <c r="A58" s="37" t="s">
        <v>348</v>
      </c>
      <c r="B58" s="111" t="s">
        <v>212</v>
      </c>
      <c r="C58" s="182" t="s">
        <v>734</v>
      </c>
      <c r="D58" s="63">
        <f>D81+D76+D59</f>
        <v>33593221</v>
      </c>
      <c r="E58" s="63">
        <f t="shared" ref="E58:F58" si="29">E81+E76+E59</f>
        <v>23027023.920000002</v>
      </c>
      <c r="F58" s="115">
        <f t="shared" si="29"/>
        <v>10566197.08</v>
      </c>
      <c r="G58" s="48"/>
    </row>
    <row r="59" spans="1:7">
      <c r="A59" s="37" t="s">
        <v>728</v>
      </c>
      <c r="B59" s="111" t="s">
        <v>212</v>
      </c>
      <c r="C59" s="182"/>
      <c r="D59" s="63">
        <f>D66+D60</f>
        <v>33537300</v>
      </c>
      <c r="E59" s="63">
        <f t="shared" ref="E59:F59" si="30">E66+E60</f>
        <v>22991869.920000002</v>
      </c>
      <c r="F59" s="115">
        <f t="shared" si="30"/>
        <v>10545430.08</v>
      </c>
      <c r="G59" s="48"/>
    </row>
    <row r="60" spans="1:7">
      <c r="A60" s="40" t="s">
        <v>729</v>
      </c>
      <c r="B60" s="111" t="s">
        <v>212</v>
      </c>
      <c r="C60" s="182" t="s">
        <v>733</v>
      </c>
      <c r="D60" s="63">
        <f>D61</f>
        <v>26420877.640000001</v>
      </c>
      <c r="E60" s="63">
        <f t="shared" ref="E60:F60" si="31">E61</f>
        <v>18016443.690000001</v>
      </c>
      <c r="F60" s="115">
        <f t="shared" si="31"/>
        <v>8404433.9500000011</v>
      </c>
      <c r="G60" s="48"/>
    </row>
    <row r="61" spans="1:7" ht="45">
      <c r="A61" s="37" t="s">
        <v>703</v>
      </c>
      <c r="B61" s="111" t="s">
        <v>212</v>
      </c>
      <c r="C61" s="182" t="s">
        <v>732</v>
      </c>
      <c r="D61" s="63">
        <f>D62</f>
        <v>26420877.640000001</v>
      </c>
      <c r="E61" s="63">
        <f t="shared" ref="E61:F61" si="32">E62</f>
        <v>18016443.690000001</v>
      </c>
      <c r="F61" s="115">
        <f t="shared" si="32"/>
        <v>8404433.9500000011</v>
      </c>
      <c r="G61" s="48"/>
    </row>
    <row r="62" spans="1:7">
      <c r="A62" s="37" t="s">
        <v>730</v>
      </c>
      <c r="B62" s="111" t="s">
        <v>212</v>
      </c>
      <c r="C62" s="182" t="s">
        <v>731</v>
      </c>
      <c r="D62" s="63">
        <f>D65+D64+D63</f>
        <v>26420877.640000001</v>
      </c>
      <c r="E62" s="63">
        <f t="shared" ref="E62:F62" si="33">E65+E64+E63</f>
        <v>18016443.690000001</v>
      </c>
      <c r="F62" s="115">
        <f t="shared" si="33"/>
        <v>8404433.9500000011</v>
      </c>
      <c r="G62" s="48"/>
    </row>
    <row r="63" spans="1:7">
      <c r="A63" s="41" t="s">
        <v>237</v>
      </c>
      <c r="B63" s="111" t="s">
        <v>212</v>
      </c>
      <c r="C63" s="182" t="s">
        <v>238</v>
      </c>
      <c r="D63" s="63">
        <v>20302676.190000001</v>
      </c>
      <c r="E63" s="63">
        <v>14085081.640000001</v>
      </c>
      <c r="F63" s="114">
        <f>D63-E63</f>
        <v>6217594.5500000007</v>
      </c>
      <c r="G63" s="48"/>
    </row>
    <row r="64" spans="1:7" ht="23.25">
      <c r="A64" s="41" t="s">
        <v>239</v>
      </c>
      <c r="B64" s="111" t="s">
        <v>212</v>
      </c>
      <c r="C64" s="182" t="s">
        <v>240</v>
      </c>
      <c r="D64" s="63">
        <v>6000</v>
      </c>
      <c r="E64" s="63">
        <v>5164</v>
      </c>
      <c r="F64" s="114">
        <f>D64-E64</f>
        <v>836</v>
      </c>
      <c r="G64" s="48"/>
    </row>
    <row r="65" spans="1:11" ht="34.5">
      <c r="A65" s="41" t="s">
        <v>241</v>
      </c>
      <c r="B65" s="111" t="s">
        <v>212</v>
      </c>
      <c r="C65" s="182" t="s">
        <v>242</v>
      </c>
      <c r="D65" s="63">
        <v>6112201.4500000002</v>
      </c>
      <c r="E65" s="63">
        <v>3926198.05</v>
      </c>
      <c r="F65" s="114">
        <f>D65-E65</f>
        <v>2186003.4000000004</v>
      </c>
      <c r="G65" s="48"/>
    </row>
    <row r="66" spans="1:11">
      <c r="A66" s="37" t="s">
        <v>723</v>
      </c>
      <c r="B66" s="111" t="s">
        <v>212</v>
      </c>
      <c r="C66" s="182" t="s">
        <v>726</v>
      </c>
      <c r="D66" s="63">
        <f>D71+D67</f>
        <v>7116422.3599999994</v>
      </c>
      <c r="E66" s="63">
        <f t="shared" ref="E66:F66" si="34">E71+E67</f>
        <v>4975426.2300000004</v>
      </c>
      <c r="F66" s="115">
        <f t="shared" si="34"/>
        <v>2140996.1299999994</v>
      </c>
      <c r="G66" s="48"/>
    </row>
    <row r="67" spans="1:11" ht="22.5">
      <c r="A67" s="37" t="s">
        <v>346</v>
      </c>
      <c r="B67" s="111" t="s">
        <v>212</v>
      </c>
      <c r="C67" s="182" t="s">
        <v>725</v>
      </c>
      <c r="D67" s="63">
        <f>D68</f>
        <v>7107454.3599999994</v>
      </c>
      <c r="E67" s="63">
        <f t="shared" ref="E67:F67" si="35">E68</f>
        <v>4975426.2300000004</v>
      </c>
      <c r="F67" s="115">
        <f t="shared" si="35"/>
        <v>2132028.1299999994</v>
      </c>
      <c r="G67" s="48"/>
    </row>
    <row r="68" spans="1:11" ht="22.5">
      <c r="A68" s="37" t="s">
        <v>347</v>
      </c>
      <c r="B68" s="111" t="s">
        <v>212</v>
      </c>
      <c r="C68" s="182" t="s">
        <v>724</v>
      </c>
      <c r="D68" s="63">
        <f>D70+D69</f>
        <v>7107454.3599999994</v>
      </c>
      <c r="E68" s="63">
        <f t="shared" ref="E68:F68" si="36">E70+E69</f>
        <v>4975426.2300000004</v>
      </c>
      <c r="F68" s="115">
        <f t="shared" si="36"/>
        <v>2132028.1299999994</v>
      </c>
      <c r="G68" s="48"/>
    </row>
    <row r="69" spans="1:11">
      <c r="A69" s="41" t="s">
        <v>216</v>
      </c>
      <c r="B69" s="111" t="s">
        <v>212</v>
      </c>
      <c r="C69" s="182" t="s">
        <v>243</v>
      </c>
      <c r="D69" s="63">
        <v>6825128.0599999996</v>
      </c>
      <c r="E69" s="63">
        <v>4821105.1100000003</v>
      </c>
      <c r="F69" s="114">
        <f>D69-E69</f>
        <v>2004022.9499999993</v>
      </c>
      <c r="G69" s="48"/>
    </row>
    <row r="70" spans="1:11">
      <c r="A70" s="41" t="s">
        <v>225</v>
      </c>
      <c r="B70" s="111" t="s">
        <v>212</v>
      </c>
      <c r="C70" s="182" t="s">
        <v>244</v>
      </c>
      <c r="D70" s="63">
        <v>282326.3</v>
      </c>
      <c r="E70" s="63">
        <v>154321.12</v>
      </c>
      <c r="F70" s="114">
        <f>D70-E70</f>
        <v>128005.18</v>
      </c>
      <c r="G70" s="48"/>
    </row>
    <row r="71" spans="1:11">
      <c r="A71" s="37" t="s">
        <v>712</v>
      </c>
      <c r="B71" s="111" t="s">
        <v>212</v>
      </c>
      <c r="C71" s="182" t="s">
        <v>722</v>
      </c>
      <c r="D71" s="63">
        <f>D74+D72</f>
        <v>8968</v>
      </c>
      <c r="E71" s="63">
        <f t="shared" ref="E71:F71" si="37">E74+E72</f>
        <v>0</v>
      </c>
      <c r="F71" s="115">
        <f t="shared" si="37"/>
        <v>8968</v>
      </c>
      <c r="G71" s="48"/>
    </row>
    <row r="72" spans="1:11">
      <c r="A72" s="37" t="s">
        <v>716</v>
      </c>
      <c r="B72" s="111" t="s">
        <v>212</v>
      </c>
      <c r="C72" s="182" t="s">
        <v>721</v>
      </c>
      <c r="D72" s="63">
        <f>D73</f>
        <v>0</v>
      </c>
      <c r="E72" s="63">
        <f t="shared" ref="E72:F72" si="38">E73</f>
        <v>0</v>
      </c>
      <c r="F72" s="115">
        <f t="shared" si="38"/>
        <v>0</v>
      </c>
      <c r="G72" s="48"/>
    </row>
    <row r="73" spans="1:11" ht="23.25">
      <c r="A73" s="41" t="s">
        <v>227</v>
      </c>
      <c r="B73" s="111" t="s">
        <v>212</v>
      </c>
      <c r="C73" s="182" t="s">
        <v>245</v>
      </c>
      <c r="D73" s="63">
        <v>0</v>
      </c>
      <c r="E73" s="63">
        <v>0</v>
      </c>
      <c r="F73" s="114">
        <f>D73-E73</f>
        <v>0</v>
      </c>
      <c r="G73" s="48"/>
      <c r="K73" s="55"/>
    </row>
    <row r="74" spans="1:11">
      <c r="A74" s="37" t="s">
        <v>713</v>
      </c>
      <c r="B74" s="111" t="s">
        <v>212</v>
      </c>
      <c r="C74" s="182" t="s">
        <v>720</v>
      </c>
      <c r="D74" s="63">
        <f>D75</f>
        <v>8968</v>
      </c>
      <c r="E74" s="63">
        <f t="shared" ref="E74:F74" si="39">E75</f>
        <v>0</v>
      </c>
      <c r="F74" s="115">
        <f t="shared" si="39"/>
        <v>8968</v>
      </c>
      <c r="G74" s="48"/>
    </row>
    <row r="75" spans="1:11">
      <c r="A75" s="41" t="s">
        <v>218</v>
      </c>
      <c r="B75" s="111" t="s">
        <v>212</v>
      </c>
      <c r="C75" s="182" t="s">
        <v>246</v>
      </c>
      <c r="D75" s="63">
        <v>8968</v>
      </c>
      <c r="E75" s="63">
        <v>0</v>
      </c>
      <c r="F75" s="114">
        <f>D75-E75</f>
        <v>8968</v>
      </c>
      <c r="G75" s="48"/>
    </row>
    <row r="76" spans="1:11" ht="33.75">
      <c r="A76" s="37" t="s">
        <v>714</v>
      </c>
      <c r="B76" s="111" t="s">
        <v>212</v>
      </c>
      <c r="C76" s="182" t="s">
        <v>247</v>
      </c>
      <c r="D76" s="63">
        <f>D77</f>
        <v>50000</v>
      </c>
      <c r="E76" s="63">
        <f t="shared" ref="E76:F76" si="40">E77</f>
        <v>29279</v>
      </c>
      <c r="F76" s="115">
        <f t="shared" si="40"/>
        <v>20721</v>
      </c>
      <c r="G76" s="48"/>
    </row>
    <row r="77" spans="1:11" ht="22.5">
      <c r="A77" s="37" t="s">
        <v>346</v>
      </c>
      <c r="B77" s="111" t="s">
        <v>212</v>
      </c>
      <c r="C77" s="182" t="s">
        <v>247</v>
      </c>
      <c r="D77" s="63">
        <f>D78</f>
        <v>50000</v>
      </c>
      <c r="E77" s="63">
        <f t="shared" ref="E77:F77" si="41">E78</f>
        <v>29279</v>
      </c>
      <c r="F77" s="115">
        <f t="shared" si="41"/>
        <v>20721</v>
      </c>
      <c r="G77" s="48"/>
    </row>
    <row r="78" spans="1:11" ht="22.5">
      <c r="A78" s="37" t="s">
        <v>347</v>
      </c>
      <c r="B78" s="111" t="s">
        <v>212</v>
      </c>
      <c r="C78" s="182" t="s">
        <v>247</v>
      </c>
      <c r="D78" s="63">
        <f>D79</f>
        <v>50000</v>
      </c>
      <c r="E78" s="63">
        <f t="shared" ref="E78:F78" si="42">E79</f>
        <v>29279</v>
      </c>
      <c r="F78" s="115">
        <f t="shared" si="42"/>
        <v>20721</v>
      </c>
      <c r="G78" s="48"/>
    </row>
    <row r="79" spans="1:11">
      <c r="A79" s="37" t="s">
        <v>715</v>
      </c>
      <c r="B79" s="111" t="s">
        <v>212</v>
      </c>
      <c r="C79" s="182" t="s">
        <v>247</v>
      </c>
      <c r="D79" s="63">
        <f>D80</f>
        <v>50000</v>
      </c>
      <c r="E79" s="63">
        <f t="shared" ref="E79:F79" si="43">E80</f>
        <v>29279</v>
      </c>
      <c r="F79" s="115">
        <f t="shared" si="43"/>
        <v>20721</v>
      </c>
      <c r="G79" s="48"/>
    </row>
    <row r="80" spans="1:11">
      <c r="A80" s="41" t="s">
        <v>216</v>
      </c>
      <c r="B80" s="111" t="s">
        <v>212</v>
      </c>
      <c r="C80" s="182" t="s">
        <v>247</v>
      </c>
      <c r="D80" s="63">
        <v>50000</v>
      </c>
      <c r="E80" s="63">
        <v>29279</v>
      </c>
      <c r="F80" s="114">
        <f>D80-E80</f>
        <v>20721</v>
      </c>
      <c r="G80" s="48"/>
    </row>
    <row r="81" spans="1:7" ht="22.5">
      <c r="A81" s="85" t="s">
        <v>711</v>
      </c>
      <c r="B81" s="111" t="s">
        <v>212</v>
      </c>
      <c r="C81" s="182" t="s">
        <v>719</v>
      </c>
      <c r="D81" s="63">
        <f>D82</f>
        <v>5921</v>
      </c>
      <c r="E81" s="63">
        <f t="shared" ref="E81:F82" si="44">E82</f>
        <v>5875</v>
      </c>
      <c r="F81" s="115">
        <f t="shared" si="44"/>
        <v>46</v>
      </c>
      <c r="G81" s="48"/>
    </row>
    <row r="82" spans="1:7">
      <c r="A82" s="37" t="s">
        <v>712</v>
      </c>
      <c r="B82" s="111" t="s">
        <v>212</v>
      </c>
      <c r="C82" s="182" t="s">
        <v>718</v>
      </c>
      <c r="D82" s="63">
        <f>D83</f>
        <v>5921</v>
      </c>
      <c r="E82" s="63">
        <f t="shared" si="44"/>
        <v>5875</v>
      </c>
      <c r="F82" s="115">
        <f t="shared" si="44"/>
        <v>46</v>
      </c>
      <c r="G82" s="48"/>
    </row>
    <row r="83" spans="1:7">
      <c r="A83" s="37" t="s">
        <v>713</v>
      </c>
      <c r="B83" s="111" t="s">
        <v>212</v>
      </c>
      <c r="C83" s="182" t="s">
        <v>717</v>
      </c>
      <c r="D83" s="63">
        <f>D84</f>
        <v>5921</v>
      </c>
      <c r="E83" s="63">
        <f t="shared" ref="E83:F83" si="45">E84</f>
        <v>5875</v>
      </c>
      <c r="F83" s="115">
        <f t="shared" si="45"/>
        <v>46</v>
      </c>
      <c r="G83" s="48"/>
    </row>
    <row r="84" spans="1:7">
      <c r="A84" s="41" t="s">
        <v>218</v>
      </c>
      <c r="B84" s="111" t="s">
        <v>212</v>
      </c>
      <c r="C84" s="182" t="s">
        <v>248</v>
      </c>
      <c r="D84" s="63">
        <v>5921</v>
      </c>
      <c r="E84" s="63">
        <v>5875</v>
      </c>
      <c r="F84" s="114">
        <f>D84-E84</f>
        <v>46</v>
      </c>
      <c r="G84" s="48"/>
    </row>
    <row r="85" spans="1:7">
      <c r="A85" s="37" t="s">
        <v>700</v>
      </c>
      <c r="B85" s="111" t="s">
        <v>212</v>
      </c>
      <c r="C85" s="182" t="s">
        <v>710</v>
      </c>
      <c r="D85" s="63">
        <f>D86</f>
        <v>253100</v>
      </c>
      <c r="E85" s="63">
        <f t="shared" ref="E85:F85" si="46">E86</f>
        <v>147481.91999999998</v>
      </c>
      <c r="F85" s="115">
        <f t="shared" si="46"/>
        <v>105618.08</v>
      </c>
      <c r="G85" s="48"/>
    </row>
    <row r="86" spans="1:7">
      <c r="A86" s="37" t="s">
        <v>348</v>
      </c>
      <c r="B86" s="111" t="s">
        <v>212</v>
      </c>
      <c r="C86" s="182" t="s">
        <v>709</v>
      </c>
      <c r="D86" s="63">
        <f>D87</f>
        <v>253100</v>
      </c>
      <c r="E86" s="63">
        <f t="shared" ref="E86:F86" si="47">E87</f>
        <v>147481.91999999998</v>
      </c>
      <c r="F86" s="115">
        <f t="shared" si="47"/>
        <v>105618.08</v>
      </c>
      <c r="G86" s="48"/>
    </row>
    <row r="87" spans="1:7">
      <c r="A87" s="37" t="s">
        <v>701</v>
      </c>
      <c r="B87" s="111" t="s">
        <v>212</v>
      </c>
      <c r="C87" s="182" t="s">
        <v>708</v>
      </c>
      <c r="D87" s="63">
        <f>D88</f>
        <v>253100</v>
      </c>
      <c r="E87" s="63">
        <f t="shared" ref="E87:F87" si="48">E88</f>
        <v>147481.91999999998</v>
      </c>
      <c r="F87" s="115">
        <f t="shared" si="48"/>
        <v>105618.08</v>
      </c>
      <c r="G87" s="48"/>
    </row>
    <row r="88" spans="1:7" ht="33.75">
      <c r="A88" s="37" t="s">
        <v>702</v>
      </c>
      <c r="B88" s="111" t="s">
        <v>212</v>
      </c>
      <c r="C88" s="182" t="s">
        <v>707</v>
      </c>
      <c r="D88" s="63">
        <f>D93+D89</f>
        <v>253100</v>
      </c>
      <c r="E88" s="63">
        <f t="shared" ref="E88:F88" si="49">E93+E89</f>
        <v>147481.91999999998</v>
      </c>
      <c r="F88" s="115">
        <f t="shared" si="49"/>
        <v>105618.08</v>
      </c>
      <c r="G88" s="48"/>
    </row>
    <row r="89" spans="1:7" ht="45">
      <c r="A89" s="37" t="s">
        <v>703</v>
      </c>
      <c r="B89" s="111" t="s">
        <v>212</v>
      </c>
      <c r="C89" s="182" t="s">
        <v>706</v>
      </c>
      <c r="D89" s="63">
        <f>D90</f>
        <v>229676.71</v>
      </c>
      <c r="E89" s="63">
        <f t="shared" ref="E89:F89" si="50">E90</f>
        <v>147413.32999999999</v>
      </c>
      <c r="F89" s="115">
        <f t="shared" si="50"/>
        <v>82263.38</v>
      </c>
      <c r="G89" s="48"/>
    </row>
    <row r="90" spans="1:7" ht="23.25">
      <c r="A90" s="36" t="s">
        <v>704</v>
      </c>
      <c r="B90" s="111" t="s">
        <v>212</v>
      </c>
      <c r="C90" s="182" t="s">
        <v>705</v>
      </c>
      <c r="D90" s="63">
        <f>D92+D91</f>
        <v>229676.71</v>
      </c>
      <c r="E90" s="63">
        <f t="shared" ref="E90:F90" si="51">E92+E91</f>
        <v>147413.32999999999</v>
      </c>
      <c r="F90" s="115">
        <f t="shared" si="51"/>
        <v>82263.38</v>
      </c>
      <c r="G90" s="48"/>
    </row>
    <row r="91" spans="1:7">
      <c r="A91" s="41" t="s">
        <v>211</v>
      </c>
      <c r="B91" s="111" t="s">
        <v>212</v>
      </c>
      <c r="C91" s="182" t="s">
        <v>249</v>
      </c>
      <c r="D91" s="63">
        <v>176403</v>
      </c>
      <c r="E91" s="63">
        <v>114987.9</v>
      </c>
      <c r="F91" s="114">
        <f>D91-E91</f>
        <v>61415.100000000006</v>
      </c>
      <c r="G91" s="48"/>
    </row>
    <row r="92" spans="1:7" ht="34.5">
      <c r="A92" s="41" t="s">
        <v>214</v>
      </c>
      <c r="B92" s="111" t="s">
        <v>212</v>
      </c>
      <c r="C92" s="182" t="s">
        <v>250</v>
      </c>
      <c r="D92" s="63">
        <v>53273.71</v>
      </c>
      <c r="E92" s="63">
        <v>32425.43</v>
      </c>
      <c r="F92" s="114">
        <f>D92-E92</f>
        <v>20848.28</v>
      </c>
      <c r="G92" s="48"/>
    </row>
    <row r="93" spans="1:7" ht="22.5">
      <c r="A93" s="37" t="s">
        <v>346</v>
      </c>
      <c r="B93" s="111" t="s">
        <v>212</v>
      </c>
      <c r="C93" s="182" t="s">
        <v>699</v>
      </c>
      <c r="D93" s="63">
        <f>D94</f>
        <v>23423.29</v>
      </c>
      <c r="E93" s="63">
        <f t="shared" ref="E93:F93" si="52">E94</f>
        <v>68.59</v>
      </c>
      <c r="F93" s="115">
        <f t="shared" si="52"/>
        <v>23354.7</v>
      </c>
      <c r="G93" s="48"/>
    </row>
    <row r="94" spans="1:7" ht="22.5">
      <c r="A94" s="37" t="s">
        <v>347</v>
      </c>
      <c r="B94" s="111" t="s">
        <v>212</v>
      </c>
      <c r="C94" s="182" t="s">
        <v>698</v>
      </c>
      <c r="D94" s="63">
        <f>D96+D95</f>
        <v>23423.29</v>
      </c>
      <c r="E94" s="63">
        <f t="shared" ref="E94:F94" si="53">E96+E95</f>
        <v>68.59</v>
      </c>
      <c r="F94" s="115">
        <f t="shared" si="53"/>
        <v>23354.7</v>
      </c>
      <c r="G94" s="48"/>
    </row>
    <row r="95" spans="1:7">
      <c r="A95" s="41" t="s">
        <v>216</v>
      </c>
      <c r="B95" s="111" t="s">
        <v>212</v>
      </c>
      <c r="C95" s="182" t="s">
        <v>251</v>
      </c>
      <c r="D95" s="63">
        <v>15662.95</v>
      </c>
      <c r="E95" s="63">
        <v>0</v>
      </c>
      <c r="F95" s="114">
        <f>D95-E95</f>
        <v>15662.95</v>
      </c>
      <c r="G95" s="48"/>
    </row>
    <row r="96" spans="1:7">
      <c r="A96" s="41" t="s">
        <v>225</v>
      </c>
      <c r="B96" s="111" t="s">
        <v>212</v>
      </c>
      <c r="C96" s="182" t="s">
        <v>252</v>
      </c>
      <c r="D96" s="63">
        <v>7760.34</v>
      </c>
      <c r="E96" s="63">
        <v>68.59</v>
      </c>
      <c r="F96" s="114">
        <f>D96-E96</f>
        <v>7691.75</v>
      </c>
      <c r="G96" s="48"/>
    </row>
    <row r="97" spans="1:7" ht="22.5">
      <c r="A97" s="37" t="s">
        <v>690</v>
      </c>
      <c r="B97" s="111" t="s">
        <v>212</v>
      </c>
      <c r="C97" s="182" t="s">
        <v>697</v>
      </c>
      <c r="D97" s="63">
        <f>D103+D98</f>
        <v>1091895.08</v>
      </c>
      <c r="E97" s="63">
        <f t="shared" ref="E97:F97" si="54">E103+E98</f>
        <v>637053.31000000006</v>
      </c>
      <c r="F97" s="115">
        <f t="shared" si="54"/>
        <v>448841.7699999999</v>
      </c>
      <c r="G97" s="48"/>
    </row>
    <row r="98" spans="1:7">
      <c r="A98" s="37" t="s">
        <v>691</v>
      </c>
      <c r="B98" s="111" t="s">
        <v>212</v>
      </c>
      <c r="C98" s="182" t="s">
        <v>696</v>
      </c>
      <c r="D98" s="63">
        <f>D99</f>
        <v>780895.08</v>
      </c>
      <c r="E98" s="63">
        <f t="shared" ref="E98:F98" si="55">E99</f>
        <v>585671.31000000006</v>
      </c>
      <c r="F98" s="115">
        <f t="shared" si="55"/>
        <v>195223.7699999999</v>
      </c>
      <c r="G98" s="48"/>
    </row>
    <row r="99" spans="1:7">
      <c r="A99" s="37" t="s">
        <v>348</v>
      </c>
      <c r="B99" s="111" t="s">
        <v>212</v>
      </c>
      <c r="C99" s="182" t="s">
        <v>695</v>
      </c>
      <c r="D99" s="63">
        <f>D100</f>
        <v>780895.08</v>
      </c>
      <c r="E99" s="63">
        <f t="shared" ref="E99:F99" si="56">E100</f>
        <v>585671.31000000006</v>
      </c>
      <c r="F99" s="115">
        <f t="shared" si="56"/>
        <v>195223.7699999999</v>
      </c>
      <c r="G99" s="48"/>
    </row>
    <row r="100" spans="1:7" ht="33.75">
      <c r="A100" s="86" t="s">
        <v>692</v>
      </c>
      <c r="B100" s="111" t="s">
        <v>212</v>
      </c>
      <c r="C100" s="182" t="s">
        <v>694</v>
      </c>
      <c r="D100" s="63">
        <f>D101</f>
        <v>780895.08</v>
      </c>
      <c r="E100" s="63">
        <f t="shared" ref="E100:F100" si="57">E101</f>
        <v>585671.31000000006</v>
      </c>
      <c r="F100" s="115">
        <f t="shared" si="57"/>
        <v>195223.7699999999</v>
      </c>
      <c r="G100" s="48"/>
    </row>
    <row r="101" spans="1:7">
      <c r="A101" s="37" t="s">
        <v>349</v>
      </c>
      <c r="B101" s="111" t="s">
        <v>212</v>
      </c>
      <c r="C101" s="182" t="s">
        <v>693</v>
      </c>
      <c r="D101" s="63">
        <f>D102</f>
        <v>780895.08</v>
      </c>
      <c r="E101" s="63">
        <f t="shared" ref="E101:F101" si="58">E102</f>
        <v>585671.31000000006</v>
      </c>
      <c r="F101" s="115">
        <f t="shared" si="58"/>
        <v>195223.7699999999</v>
      </c>
      <c r="G101" s="48"/>
    </row>
    <row r="102" spans="1:7">
      <c r="A102" s="41" t="s">
        <v>201</v>
      </c>
      <c r="B102" s="111" t="s">
        <v>212</v>
      </c>
      <c r="C102" s="182" t="s">
        <v>253</v>
      </c>
      <c r="D102" s="63">
        <v>780895.08</v>
      </c>
      <c r="E102" s="63">
        <v>585671.31000000006</v>
      </c>
      <c r="F102" s="114">
        <f>D102-E102</f>
        <v>195223.7699999999</v>
      </c>
      <c r="G102" s="48"/>
    </row>
    <row r="103" spans="1:7" ht="22.5">
      <c r="A103" s="37" t="s">
        <v>674</v>
      </c>
      <c r="B103" s="111" t="s">
        <v>212</v>
      </c>
      <c r="C103" s="182" t="s">
        <v>689</v>
      </c>
      <c r="D103" s="63">
        <f>D115+D104</f>
        <v>311000</v>
      </c>
      <c r="E103" s="63">
        <f t="shared" ref="E103:F103" si="59">E115+E104</f>
        <v>51382</v>
      </c>
      <c r="F103" s="115">
        <f t="shared" si="59"/>
        <v>253618</v>
      </c>
      <c r="G103" s="48"/>
    </row>
    <row r="104" spans="1:7" ht="34.5">
      <c r="A104" s="88" t="s">
        <v>672</v>
      </c>
      <c r="B104" s="111" t="s">
        <v>212</v>
      </c>
      <c r="C104" s="182" t="s">
        <v>688</v>
      </c>
      <c r="D104" s="63">
        <f>D105+D110</f>
        <v>55000</v>
      </c>
      <c r="E104" s="63">
        <f t="shared" ref="E104:F104" si="60">E105+E110</f>
        <v>11382</v>
      </c>
      <c r="F104" s="115">
        <f t="shared" si="60"/>
        <v>43618</v>
      </c>
      <c r="G104" s="48"/>
    </row>
    <row r="105" spans="1:7" ht="33.75">
      <c r="A105" s="37" t="s">
        <v>785</v>
      </c>
      <c r="B105" s="111" t="s">
        <v>212</v>
      </c>
      <c r="C105" s="182" t="s">
        <v>787</v>
      </c>
      <c r="D105" s="63">
        <f t="shared" ref="D105:E108" si="61">D106</f>
        <v>10000</v>
      </c>
      <c r="E105" s="63">
        <f t="shared" si="61"/>
        <v>0</v>
      </c>
      <c r="F105" s="115">
        <f t="shared" ref="F105:F107" si="62">F106</f>
        <v>10000</v>
      </c>
      <c r="G105" s="48"/>
    </row>
    <row r="106" spans="1:7" ht="33.75">
      <c r="A106" s="37" t="s">
        <v>786</v>
      </c>
      <c r="B106" s="111" t="s">
        <v>212</v>
      </c>
      <c r="C106" s="182" t="s">
        <v>788</v>
      </c>
      <c r="D106" s="63">
        <f t="shared" si="61"/>
        <v>10000</v>
      </c>
      <c r="E106" s="63">
        <f t="shared" si="61"/>
        <v>0</v>
      </c>
      <c r="F106" s="115">
        <f t="shared" si="62"/>
        <v>10000</v>
      </c>
      <c r="G106" s="48"/>
    </row>
    <row r="107" spans="1:7" ht="22.5">
      <c r="A107" s="37" t="s">
        <v>346</v>
      </c>
      <c r="B107" s="111" t="s">
        <v>212</v>
      </c>
      <c r="C107" s="182" t="s">
        <v>789</v>
      </c>
      <c r="D107" s="63">
        <f t="shared" si="61"/>
        <v>10000</v>
      </c>
      <c r="E107" s="63">
        <f t="shared" si="61"/>
        <v>0</v>
      </c>
      <c r="F107" s="115">
        <f t="shared" si="62"/>
        <v>10000</v>
      </c>
      <c r="G107" s="48"/>
    </row>
    <row r="108" spans="1:7" ht="22.5">
      <c r="A108" s="37" t="s">
        <v>347</v>
      </c>
      <c r="B108" s="111" t="s">
        <v>212</v>
      </c>
      <c r="C108" s="182" t="s">
        <v>790</v>
      </c>
      <c r="D108" s="63">
        <f t="shared" si="61"/>
        <v>10000</v>
      </c>
      <c r="E108" s="63">
        <f t="shared" si="61"/>
        <v>0</v>
      </c>
      <c r="F108" s="115">
        <f>F109</f>
        <v>10000</v>
      </c>
      <c r="G108" s="48"/>
    </row>
    <row r="109" spans="1:7">
      <c r="A109" s="41" t="s">
        <v>216</v>
      </c>
      <c r="B109" s="111" t="s">
        <v>212</v>
      </c>
      <c r="C109" s="182" t="s">
        <v>791</v>
      </c>
      <c r="D109" s="63">
        <v>10000</v>
      </c>
      <c r="E109" s="63">
        <v>0</v>
      </c>
      <c r="F109" s="114">
        <f>D109-E109</f>
        <v>10000</v>
      </c>
      <c r="G109" s="48"/>
    </row>
    <row r="110" spans="1:7" ht="45">
      <c r="A110" s="37" t="s">
        <v>670</v>
      </c>
      <c r="B110" s="111" t="s">
        <v>212</v>
      </c>
      <c r="C110" s="182" t="s">
        <v>687</v>
      </c>
      <c r="D110" s="63">
        <f>D111</f>
        <v>45000</v>
      </c>
      <c r="E110" s="63">
        <f t="shared" ref="E110:F110" si="63">E111</f>
        <v>11382</v>
      </c>
      <c r="F110" s="115">
        <f t="shared" si="63"/>
        <v>33618</v>
      </c>
      <c r="G110" s="48"/>
    </row>
    <row r="111" spans="1:7" ht="45">
      <c r="A111" s="37" t="s">
        <v>671</v>
      </c>
      <c r="B111" s="111" t="s">
        <v>212</v>
      </c>
      <c r="C111" s="182" t="s">
        <v>686</v>
      </c>
      <c r="D111" s="63">
        <f>D112</f>
        <v>45000</v>
      </c>
      <c r="E111" s="63">
        <f t="shared" ref="E111:F111" si="64">E112</f>
        <v>11382</v>
      </c>
      <c r="F111" s="115">
        <f t="shared" si="64"/>
        <v>33618</v>
      </c>
      <c r="G111" s="48"/>
    </row>
    <row r="112" spans="1:7" ht="22.5">
      <c r="A112" s="37" t="s">
        <v>346</v>
      </c>
      <c r="B112" s="111" t="s">
        <v>212</v>
      </c>
      <c r="C112" s="182" t="s">
        <v>685</v>
      </c>
      <c r="D112" s="63">
        <f>D113</f>
        <v>45000</v>
      </c>
      <c r="E112" s="63">
        <f t="shared" ref="E112:F112" si="65">E113</f>
        <v>11382</v>
      </c>
      <c r="F112" s="115">
        <f t="shared" si="65"/>
        <v>33618</v>
      </c>
      <c r="G112" s="48"/>
    </row>
    <row r="113" spans="1:7" ht="22.5">
      <c r="A113" s="37" t="s">
        <v>347</v>
      </c>
      <c r="B113" s="111" t="s">
        <v>212</v>
      </c>
      <c r="C113" s="182" t="s">
        <v>684</v>
      </c>
      <c r="D113" s="63">
        <f>D114</f>
        <v>45000</v>
      </c>
      <c r="E113" s="63">
        <f t="shared" ref="E113" si="66">E114</f>
        <v>11382</v>
      </c>
      <c r="F113" s="115">
        <f>F114</f>
        <v>33618</v>
      </c>
      <c r="G113" s="48"/>
    </row>
    <row r="114" spans="1:7">
      <c r="A114" s="41" t="s">
        <v>216</v>
      </c>
      <c r="B114" s="111" t="s">
        <v>212</v>
      </c>
      <c r="C114" s="182" t="s">
        <v>254</v>
      </c>
      <c r="D114" s="63">
        <v>45000</v>
      </c>
      <c r="E114" s="63">
        <v>11382</v>
      </c>
      <c r="F114" s="114">
        <f>D114-E114</f>
        <v>33618</v>
      </c>
      <c r="G114" s="48"/>
    </row>
    <row r="115" spans="1:7" ht="33.75">
      <c r="A115" s="37" t="s">
        <v>673</v>
      </c>
      <c r="B115" s="111" t="s">
        <v>212</v>
      </c>
      <c r="C115" s="182" t="s">
        <v>683</v>
      </c>
      <c r="D115" s="63">
        <f>D121+D116+D126</f>
        <v>256000</v>
      </c>
      <c r="E115" s="63">
        <f>E121+E116+E126</f>
        <v>40000</v>
      </c>
      <c r="F115" s="115">
        <f t="shared" ref="F115" si="67">F121+F116</f>
        <v>210000</v>
      </c>
      <c r="G115" s="48"/>
    </row>
    <row r="116" spans="1:7" ht="22.5">
      <c r="A116" s="37" t="s">
        <v>668</v>
      </c>
      <c r="B116" s="111" t="s">
        <v>212</v>
      </c>
      <c r="C116" s="182" t="s">
        <v>682</v>
      </c>
      <c r="D116" s="63">
        <f>D117</f>
        <v>190000</v>
      </c>
      <c r="E116" s="63">
        <f t="shared" ref="E116:F116" si="68">E117</f>
        <v>0</v>
      </c>
      <c r="F116" s="115">
        <f t="shared" si="68"/>
        <v>190000</v>
      </c>
      <c r="G116" s="48"/>
    </row>
    <row r="117" spans="1:7" ht="22.5">
      <c r="A117" s="37" t="s">
        <v>669</v>
      </c>
      <c r="B117" s="111" t="s">
        <v>212</v>
      </c>
      <c r="C117" s="182" t="s">
        <v>681</v>
      </c>
      <c r="D117" s="63">
        <f>D118</f>
        <v>190000</v>
      </c>
      <c r="E117" s="63">
        <f t="shared" ref="E117:F117" si="69">E118</f>
        <v>0</v>
      </c>
      <c r="F117" s="115">
        <f t="shared" si="69"/>
        <v>190000</v>
      </c>
      <c r="G117" s="48"/>
    </row>
    <row r="118" spans="1:7" ht="22.5">
      <c r="A118" s="37" t="s">
        <v>346</v>
      </c>
      <c r="B118" s="111" t="s">
        <v>212</v>
      </c>
      <c r="C118" s="182" t="s">
        <v>680</v>
      </c>
      <c r="D118" s="63">
        <f>D119</f>
        <v>190000</v>
      </c>
      <c r="E118" s="63">
        <f t="shared" ref="E118:F118" si="70">E119</f>
        <v>0</v>
      </c>
      <c r="F118" s="115">
        <f t="shared" si="70"/>
        <v>190000</v>
      </c>
      <c r="G118" s="48"/>
    </row>
    <row r="119" spans="1:7" ht="22.5">
      <c r="A119" s="37" t="s">
        <v>347</v>
      </c>
      <c r="B119" s="111" t="s">
        <v>212</v>
      </c>
      <c r="C119" s="182" t="s">
        <v>679</v>
      </c>
      <c r="D119" s="63">
        <f>D120</f>
        <v>190000</v>
      </c>
      <c r="E119" s="63">
        <f t="shared" ref="E119:F119" si="71">E120</f>
        <v>0</v>
      </c>
      <c r="F119" s="115">
        <f t="shared" si="71"/>
        <v>190000</v>
      </c>
      <c r="G119" s="48"/>
    </row>
    <row r="120" spans="1:7">
      <c r="A120" s="41" t="s">
        <v>216</v>
      </c>
      <c r="B120" s="111" t="s">
        <v>212</v>
      </c>
      <c r="C120" s="182" t="s">
        <v>255</v>
      </c>
      <c r="D120" s="63">
        <v>190000</v>
      </c>
      <c r="E120" s="63">
        <v>0</v>
      </c>
      <c r="F120" s="114">
        <f>D120-E120</f>
        <v>190000</v>
      </c>
      <c r="G120" s="48"/>
    </row>
    <row r="121" spans="1:7" ht="33.75">
      <c r="A121" s="37" t="s">
        <v>666</v>
      </c>
      <c r="B121" s="111" t="s">
        <v>212</v>
      </c>
      <c r="C121" s="182" t="s">
        <v>678</v>
      </c>
      <c r="D121" s="63">
        <f>D122</f>
        <v>60000</v>
      </c>
      <c r="E121" s="63">
        <f>E122</f>
        <v>40000</v>
      </c>
      <c r="F121" s="115">
        <f>F122</f>
        <v>20000</v>
      </c>
      <c r="G121" s="48"/>
    </row>
    <row r="122" spans="1:7" ht="22.5">
      <c r="A122" s="37" t="s">
        <v>667</v>
      </c>
      <c r="B122" s="111" t="s">
        <v>212</v>
      </c>
      <c r="C122" s="182" t="s">
        <v>677</v>
      </c>
      <c r="D122" s="63">
        <f>D123</f>
        <v>60000</v>
      </c>
      <c r="E122" s="63">
        <f t="shared" ref="E122:F122" si="72">E123</f>
        <v>40000</v>
      </c>
      <c r="F122" s="115">
        <f t="shared" si="72"/>
        <v>20000</v>
      </c>
      <c r="G122" s="48"/>
    </row>
    <row r="123" spans="1:7" ht="22.5">
      <c r="A123" s="37" t="s">
        <v>346</v>
      </c>
      <c r="B123" s="111" t="s">
        <v>212</v>
      </c>
      <c r="C123" s="182" t="s">
        <v>676</v>
      </c>
      <c r="D123" s="63">
        <f>D124</f>
        <v>60000</v>
      </c>
      <c r="E123" s="63">
        <f t="shared" ref="E123:F123" si="73">E124</f>
        <v>40000</v>
      </c>
      <c r="F123" s="115">
        <f t="shared" si="73"/>
        <v>20000</v>
      </c>
      <c r="G123" s="48"/>
    </row>
    <row r="124" spans="1:7" ht="22.5">
      <c r="A124" s="37" t="s">
        <v>347</v>
      </c>
      <c r="B124" s="111" t="s">
        <v>212</v>
      </c>
      <c r="C124" s="182" t="s">
        <v>675</v>
      </c>
      <c r="D124" s="63">
        <f>D125</f>
        <v>60000</v>
      </c>
      <c r="E124" s="63">
        <f t="shared" ref="E124:F124" si="74">E125</f>
        <v>40000</v>
      </c>
      <c r="F124" s="115">
        <f t="shared" si="74"/>
        <v>20000</v>
      </c>
      <c r="G124" s="48"/>
    </row>
    <row r="125" spans="1:7">
      <c r="A125" s="41" t="s">
        <v>216</v>
      </c>
      <c r="B125" s="111" t="s">
        <v>212</v>
      </c>
      <c r="C125" s="182" t="s">
        <v>256</v>
      </c>
      <c r="D125" s="63">
        <v>60000</v>
      </c>
      <c r="E125" s="63">
        <v>40000</v>
      </c>
      <c r="F125" s="114">
        <f>D125-E125</f>
        <v>20000</v>
      </c>
      <c r="G125" s="48"/>
    </row>
    <row r="126" spans="1:7" ht="67.5">
      <c r="A126" s="37" t="s">
        <v>828</v>
      </c>
      <c r="B126" s="111" t="s">
        <v>212</v>
      </c>
      <c r="C126" s="182" t="s">
        <v>678</v>
      </c>
      <c r="D126" s="63">
        <f t="shared" ref="D126:E129" si="75">D127</f>
        <v>6000</v>
      </c>
      <c r="E126" s="63">
        <f t="shared" si="75"/>
        <v>0</v>
      </c>
      <c r="F126" s="114">
        <f t="shared" ref="F126:F130" si="76">D126-E126</f>
        <v>6000</v>
      </c>
      <c r="G126" s="48"/>
    </row>
    <row r="127" spans="1:7" ht="56.25">
      <c r="A127" s="37" t="s">
        <v>829</v>
      </c>
      <c r="B127" s="111" t="s">
        <v>212</v>
      </c>
      <c r="C127" s="182" t="s">
        <v>677</v>
      </c>
      <c r="D127" s="63">
        <f t="shared" si="75"/>
        <v>6000</v>
      </c>
      <c r="E127" s="63">
        <f t="shared" si="75"/>
        <v>0</v>
      </c>
      <c r="F127" s="114">
        <f t="shared" si="76"/>
        <v>6000</v>
      </c>
      <c r="G127" s="48"/>
    </row>
    <row r="128" spans="1:7" ht="22.5">
      <c r="A128" s="37" t="s">
        <v>346</v>
      </c>
      <c r="B128" s="111" t="s">
        <v>212</v>
      </c>
      <c r="C128" s="182" t="s">
        <v>676</v>
      </c>
      <c r="D128" s="63">
        <f t="shared" si="75"/>
        <v>6000</v>
      </c>
      <c r="E128" s="63">
        <f t="shared" si="75"/>
        <v>0</v>
      </c>
      <c r="F128" s="114">
        <f t="shared" si="76"/>
        <v>6000</v>
      </c>
      <c r="G128" s="48"/>
    </row>
    <row r="129" spans="1:7" ht="22.5">
      <c r="A129" s="37" t="s">
        <v>347</v>
      </c>
      <c r="B129" s="111" t="s">
        <v>212</v>
      </c>
      <c r="C129" s="182" t="s">
        <v>675</v>
      </c>
      <c r="D129" s="63">
        <f t="shared" si="75"/>
        <v>6000</v>
      </c>
      <c r="E129" s="63">
        <f t="shared" si="75"/>
        <v>0</v>
      </c>
      <c r="F129" s="114">
        <f t="shared" si="76"/>
        <v>6000</v>
      </c>
      <c r="G129" s="48"/>
    </row>
    <row r="130" spans="1:7">
      <c r="A130" s="41" t="s">
        <v>216</v>
      </c>
      <c r="B130" s="111" t="s">
        <v>212</v>
      </c>
      <c r="C130" s="182" t="s">
        <v>256</v>
      </c>
      <c r="D130" s="63">
        <v>6000</v>
      </c>
      <c r="E130" s="63">
        <v>0</v>
      </c>
      <c r="F130" s="114">
        <f t="shared" si="76"/>
        <v>6000</v>
      </c>
      <c r="G130" s="48"/>
    </row>
    <row r="131" spans="1:7">
      <c r="A131" s="41" t="s">
        <v>665</v>
      </c>
      <c r="B131" s="111" t="s">
        <v>212</v>
      </c>
      <c r="C131" s="182" t="s">
        <v>664</v>
      </c>
      <c r="D131" s="63">
        <f>D178+D132</f>
        <v>22637787.59</v>
      </c>
      <c r="E131" s="63">
        <f t="shared" ref="E131:F131" si="77">E178+E132</f>
        <v>15982672.700000001</v>
      </c>
      <c r="F131" s="115">
        <f t="shared" si="77"/>
        <v>6655114.8900000015</v>
      </c>
      <c r="G131" s="48"/>
    </row>
    <row r="132" spans="1:7">
      <c r="A132" s="37" t="s">
        <v>650</v>
      </c>
      <c r="B132" s="111" t="s">
        <v>212</v>
      </c>
      <c r="C132" s="182" t="s">
        <v>663</v>
      </c>
      <c r="D132" s="63">
        <f>D144+D133</f>
        <v>19323165.59</v>
      </c>
      <c r="E132" s="63">
        <f t="shared" ref="E132:F132" si="78">E144+E133</f>
        <v>14562650.65</v>
      </c>
      <c r="F132" s="115">
        <f t="shared" si="78"/>
        <v>4760514.9400000013</v>
      </c>
      <c r="G132" s="48"/>
    </row>
    <row r="133" spans="1:7" ht="34.5">
      <c r="A133" s="39" t="s">
        <v>651</v>
      </c>
      <c r="B133" s="111" t="s">
        <v>212</v>
      </c>
      <c r="C133" s="182" t="s">
        <v>662</v>
      </c>
      <c r="D133" s="63">
        <f>D139+D134</f>
        <v>1760000</v>
      </c>
      <c r="E133" s="63">
        <f>E139+E134</f>
        <v>1329065.73</v>
      </c>
      <c r="F133" s="115">
        <f t="shared" ref="F133" si="79">F139+F134</f>
        <v>430934.27</v>
      </c>
      <c r="G133" s="48"/>
    </row>
    <row r="134" spans="1:7" ht="22.5">
      <c r="A134" s="37" t="s">
        <v>652</v>
      </c>
      <c r="B134" s="111" t="s">
        <v>212</v>
      </c>
      <c r="C134" s="182" t="s">
        <v>661</v>
      </c>
      <c r="D134" s="63">
        <f>D135</f>
        <v>1680000</v>
      </c>
      <c r="E134" s="63">
        <f t="shared" ref="E134:F134" si="80">E135</f>
        <v>1249139.48</v>
      </c>
      <c r="F134" s="115">
        <f t="shared" si="80"/>
        <v>430860.52</v>
      </c>
      <c r="G134" s="48"/>
    </row>
    <row r="135" spans="1:7" ht="22.5">
      <c r="A135" s="37" t="s">
        <v>653</v>
      </c>
      <c r="B135" s="111" t="s">
        <v>212</v>
      </c>
      <c r="C135" s="182" t="s">
        <v>660</v>
      </c>
      <c r="D135" s="63">
        <f>D136</f>
        <v>1680000</v>
      </c>
      <c r="E135" s="63">
        <f t="shared" ref="E135:F135" si="81">E136</f>
        <v>1249139.48</v>
      </c>
      <c r="F135" s="115">
        <f t="shared" si="81"/>
        <v>430860.52</v>
      </c>
      <c r="G135" s="48"/>
    </row>
    <row r="136" spans="1:7" ht="22.5">
      <c r="A136" s="37" t="s">
        <v>346</v>
      </c>
      <c r="B136" s="111" t="s">
        <v>212</v>
      </c>
      <c r="C136" s="182" t="s">
        <v>659</v>
      </c>
      <c r="D136" s="63">
        <f>D137</f>
        <v>1680000</v>
      </c>
      <c r="E136" s="63">
        <f t="shared" ref="E136:F136" si="82">E137</f>
        <v>1249139.48</v>
      </c>
      <c r="F136" s="115">
        <f t="shared" si="82"/>
        <v>430860.52</v>
      </c>
      <c r="G136" s="48"/>
    </row>
    <row r="137" spans="1:7" ht="22.5">
      <c r="A137" s="37" t="s">
        <v>347</v>
      </c>
      <c r="B137" s="111" t="s">
        <v>212</v>
      </c>
      <c r="C137" s="182" t="s">
        <v>658</v>
      </c>
      <c r="D137" s="63">
        <f>D138</f>
        <v>1680000</v>
      </c>
      <c r="E137" s="63">
        <f t="shared" ref="E137:F137" si="83">E138</f>
        <v>1249139.48</v>
      </c>
      <c r="F137" s="115">
        <f t="shared" si="83"/>
        <v>430860.52</v>
      </c>
      <c r="G137" s="48"/>
    </row>
    <row r="138" spans="1:7">
      <c r="A138" s="41" t="s">
        <v>216</v>
      </c>
      <c r="B138" s="111" t="s">
        <v>212</v>
      </c>
      <c r="C138" s="182" t="s">
        <v>257</v>
      </c>
      <c r="D138" s="63">
        <v>1680000</v>
      </c>
      <c r="E138" s="63">
        <v>1249139.48</v>
      </c>
      <c r="F138" s="114">
        <f>D138-E138</f>
        <v>430860.52</v>
      </c>
      <c r="G138" s="48"/>
    </row>
    <row r="139" spans="1:7" ht="22.5">
      <c r="A139" s="37" t="s">
        <v>648</v>
      </c>
      <c r="B139" s="111" t="s">
        <v>212</v>
      </c>
      <c r="C139" s="182" t="s">
        <v>657</v>
      </c>
      <c r="D139" s="63">
        <f>D140</f>
        <v>80000</v>
      </c>
      <c r="E139" s="63">
        <f t="shared" ref="E139:F139" si="84">E140</f>
        <v>79926.25</v>
      </c>
      <c r="F139" s="115">
        <f t="shared" si="84"/>
        <v>73.75</v>
      </c>
      <c r="G139" s="48"/>
    </row>
    <row r="140" spans="1:7">
      <c r="A140" s="37" t="s">
        <v>649</v>
      </c>
      <c r="B140" s="111" t="s">
        <v>212</v>
      </c>
      <c r="C140" s="182" t="s">
        <v>656</v>
      </c>
      <c r="D140" s="63">
        <f>D141</f>
        <v>80000</v>
      </c>
      <c r="E140" s="63">
        <f t="shared" ref="E140:F140" si="85">E141</f>
        <v>79926.25</v>
      </c>
      <c r="F140" s="115">
        <f t="shared" si="85"/>
        <v>73.75</v>
      </c>
      <c r="G140" s="48"/>
    </row>
    <row r="141" spans="1:7" ht="22.5">
      <c r="A141" s="37" t="s">
        <v>346</v>
      </c>
      <c r="B141" s="111" t="s">
        <v>212</v>
      </c>
      <c r="C141" s="182" t="s">
        <v>655</v>
      </c>
      <c r="D141" s="63">
        <f>D142</f>
        <v>80000</v>
      </c>
      <c r="E141" s="63">
        <f t="shared" ref="E141:F141" si="86">E142</f>
        <v>79926.25</v>
      </c>
      <c r="F141" s="115">
        <f t="shared" si="86"/>
        <v>73.75</v>
      </c>
      <c r="G141" s="48"/>
    </row>
    <row r="142" spans="1:7" ht="22.5">
      <c r="A142" s="37" t="s">
        <v>347</v>
      </c>
      <c r="B142" s="111" t="s">
        <v>212</v>
      </c>
      <c r="C142" s="182" t="s">
        <v>654</v>
      </c>
      <c r="D142" s="63">
        <f>D143</f>
        <v>80000</v>
      </c>
      <c r="E142" s="63">
        <f t="shared" ref="E142:F142" si="87">E143</f>
        <v>79926.25</v>
      </c>
      <c r="F142" s="115">
        <f t="shared" si="87"/>
        <v>73.75</v>
      </c>
      <c r="G142" s="48"/>
    </row>
    <row r="143" spans="1:7">
      <c r="A143" s="41" t="s">
        <v>216</v>
      </c>
      <c r="B143" s="111" t="s">
        <v>212</v>
      </c>
      <c r="C143" s="182" t="s">
        <v>258</v>
      </c>
      <c r="D143" s="63">
        <v>80000</v>
      </c>
      <c r="E143" s="63">
        <v>79926.25</v>
      </c>
      <c r="F143" s="114">
        <f>D143-E143</f>
        <v>73.75</v>
      </c>
      <c r="G143" s="48"/>
    </row>
    <row r="144" spans="1:7" ht="45">
      <c r="A144" s="89" t="s">
        <v>640</v>
      </c>
      <c r="B144" s="111" t="s">
        <v>212</v>
      </c>
      <c r="C144" s="182" t="s">
        <v>647</v>
      </c>
      <c r="D144" s="63">
        <f>D165+D155+D160+D150+D145</f>
        <v>17563165.59</v>
      </c>
      <c r="E144" s="63">
        <f t="shared" ref="E144:F144" si="88">E165+E155+E160+E150+E145</f>
        <v>13233584.92</v>
      </c>
      <c r="F144" s="115">
        <f t="shared" si="88"/>
        <v>4329580.6700000009</v>
      </c>
      <c r="G144" s="48"/>
    </row>
    <row r="145" spans="1:7" ht="22.5">
      <c r="A145" s="37" t="s">
        <v>641</v>
      </c>
      <c r="B145" s="111" t="s">
        <v>212</v>
      </c>
      <c r="C145" s="182" t="s">
        <v>646</v>
      </c>
      <c r="D145" s="63">
        <f>D146</f>
        <v>7231670.6900000004</v>
      </c>
      <c r="E145" s="63">
        <f t="shared" ref="E145:F145" si="89">E146</f>
        <v>4304029.3499999996</v>
      </c>
      <c r="F145" s="115">
        <f t="shared" si="89"/>
        <v>2927641.3400000008</v>
      </c>
      <c r="G145" s="48"/>
    </row>
    <row r="146" spans="1:7" ht="22.5">
      <c r="A146" s="37" t="s">
        <v>642</v>
      </c>
      <c r="B146" s="111" t="s">
        <v>212</v>
      </c>
      <c r="C146" s="182" t="s">
        <v>645</v>
      </c>
      <c r="D146" s="63">
        <f>D147</f>
        <v>7231670.6900000004</v>
      </c>
      <c r="E146" s="63">
        <f t="shared" ref="E146:F146" si="90">E147</f>
        <v>4304029.3499999996</v>
      </c>
      <c r="F146" s="115">
        <f t="shared" si="90"/>
        <v>2927641.3400000008</v>
      </c>
      <c r="G146" s="48"/>
    </row>
    <row r="147" spans="1:7" ht="22.5">
      <c r="A147" s="37" t="s">
        <v>346</v>
      </c>
      <c r="B147" s="111" t="s">
        <v>212</v>
      </c>
      <c r="C147" s="182" t="s">
        <v>644</v>
      </c>
      <c r="D147" s="63">
        <f>D148</f>
        <v>7231670.6900000004</v>
      </c>
      <c r="E147" s="63">
        <f t="shared" ref="E147:F147" si="91">E148</f>
        <v>4304029.3499999996</v>
      </c>
      <c r="F147" s="115">
        <f t="shared" si="91"/>
        <v>2927641.3400000008</v>
      </c>
      <c r="G147" s="48"/>
    </row>
    <row r="148" spans="1:7" ht="22.5">
      <c r="A148" s="37" t="s">
        <v>347</v>
      </c>
      <c r="B148" s="111" t="s">
        <v>212</v>
      </c>
      <c r="C148" s="182" t="s">
        <v>643</v>
      </c>
      <c r="D148" s="63">
        <f>D149</f>
        <v>7231670.6900000004</v>
      </c>
      <c r="E148" s="63">
        <f t="shared" ref="E148:F148" si="92">E149</f>
        <v>4304029.3499999996</v>
      </c>
      <c r="F148" s="115">
        <f t="shared" si="92"/>
        <v>2927641.3400000008</v>
      </c>
      <c r="G148" s="48"/>
    </row>
    <row r="149" spans="1:7">
      <c r="A149" s="41" t="s">
        <v>216</v>
      </c>
      <c r="B149" s="111" t="s">
        <v>212</v>
      </c>
      <c r="C149" s="182" t="s">
        <v>259</v>
      </c>
      <c r="D149" s="63">
        <v>7231670.6900000004</v>
      </c>
      <c r="E149" s="63">
        <v>4304029.3499999996</v>
      </c>
      <c r="F149" s="114">
        <f>D149-E149</f>
        <v>2927641.3400000008</v>
      </c>
      <c r="G149" s="48"/>
    </row>
    <row r="150" spans="1:7" ht="22.5">
      <c r="A150" s="37" t="s">
        <v>634</v>
      </c>
      <c r="B150" s="111" t="s">
        <v>212</v>
      </c>
      <c r="C150" s="182" t="s">
        <v>639</v>
      </c>
      <c r="D150" s="63">
        <f>D151</f>
        <v>280000</v>
      </c>
      <c r="E150" s="63">
        <f t="shared" ref="E150:F150" si="93">E151</f>
        <v>168787</v>
      </c>
      <c r="F150" s="115">
        <f t="shared" si="93"/>
        <v>111213</v>
      </c>
      <c r="G150" s="48"/>
    </row>
    <row r="151" spans="1:7" ht="22.5">
      <c r="A151" s="37" t="s">
        <v>635</v>
      </c>
      <c r="B151" s="111" t="s">
        <v>212</v>
      </c>
      <c r="C151" s="182" t="s">
        <v>638</v>
      </c>
      <c r="D151" s="63">
        <f>D152</f>
        <v>280000</v>
      </c>
      <c r="E151" s="63">
        <f t="shared" ref="E151:F151" si="94">E152</f>
        <v>168787</v>
      </c>
      <c r="F151" s="115">
        <f t="shared" si="94"/>
        <v>111213</v>
      </c>
      <c r="G151" s="48"/>
    </row>
    <row r="152" spans="1:7" ht="22.5">
      <c r="A152" s="37" t="s">
        <v>346</v>
      </c>
      <c r="B152" s="111" t="s">
        <v>212</v>
      </c>
      <c r="C152" s="182" t="s">
        <v>637</v>
      </c>
      <c r="D152" s="63">
        <f>D153</f>
        <v>280000</v>
      </c>
      <c r="E152" s="63">
        <f t="shared" ref="E152:F152" si="95">E153</f>
        <v>168787</v>
      </c>
      <c r="F152" s="115">
        <f t="shared" si="95"/>
        <v>111213</v>
      </c>
      <c r="G152" s="48"/>
    </row>
    <row r="153" spans="1:7" ht="22.5">
      <c r="A153" s="37" t="s">
        <v>347</v>
      </c>
      <c r="B153" s="111" t="s">
        <v>212</v>
      </c>
      <c r="C153" s="182" t="s">
        <v>636</v>
      </c>
      <c r="D153" s="63">
        <f>D154</f>
        <v>280000</v>
      </c>
      <c r="E153" s="63">
        <f t="shared" ref="E153:F153" si="96">E154</f>
        <v>168787</v>
      </c>
      <c r="F153" s="115">
        <f t="shared" si="96"/>
        <v>111213</v>
      </c>
      <c r="G153" s="48"/>
    </row>
    <row r="154" spans="1:7">
      <c r="A154" s="41" t="s">
        <v>216</v>
      </c>
      <c r="B154" s="111" t="s">
        <v>212</v>
      </c>
      <c r="C154" s="182" t="s">
        <v>260</v>
      </c>
      <c r="D154" s="63">
        <v>280000</v>
      </c>
      <c r="E154" s="63">
        <v>168787</v>
      </c>
      <c r="F154" s="114">
        <f>D154-E154</f>
        <v>111213</v>
      </c>
      <c r="G154" s="48"/>
    </row>
    <row r="155" spans="1:7" ht="22.5">
      <c r="A155" s="37" t="s">
        <v>797</v>
      </c>
      <c r="B155" s="111" t="s">
        <v>212</v>
      </c>
      <c r="C155" s="182" t="s">
        <v>792</v>
      </c>
      <c r="D155" s="63">
        <f>D156</f>
        <v>105000</v>
      </c>
      <c r="E155" s="63">
        <f t="shared" ref="E155:F155" si="97">E156</f>
        <v>0</v>
      </c>
      <c r="F155" s="115">
        <f t="shared" si="97"/>
        <v>105000</v>
      </c>
      <c r="G155" s="48"/>
    </row>
    <row r="156" spans="1:7" ht="22.5">
      <c r="A156" s="37" t="s">
        <v>798</v>
      </c>
      <c r="B156" s="111" t="s">
        <v>212</v>
      </c>
      <c r="C156" s="182" t="s">
        <v>793</v>
      </c>
      <c r="D156" s="63">
        <f>D157</f>
        <v>105000</v>
      </c>
      <c r="E156" s="63">
        <f t="shared" ref="E156:F156" si="98">E157</f>
        <v>0</v>
      </c>
      <c r="F156" s="115">
        <f t="shared" si="98"/>
        <v>105000</v>
      </c>
      <c r="G156" s="48"/>
    </row>
    <row r="157" spans="1:7" ht="22.5">
      <c r="A157" s="37" t="s">
        <v>346</v>
      </c>
      <c r="B157" s="111" t="s">
        <v>212</v>
      </c>
      <c r="C157" s="182" t="s">
        <v>794</v>
      </c>
      <c r="D157" s="63">
        <f>D158</f>
        <v>105000</v>
      </c>
      <c r="E157" s="63">
        <f t="shared" ref="E157:F157" si="99">E158</f>
        <v>0</v>
      </c>
      <c r="F157" s="115">
        <f t="shared" si="99"/>
        <v>105000</v>
      </c>
      <c r="G157" s="48"/>
    </row>
    <row r="158" spans="1:7" ht="22.5">
      <c r="A158" s="37" t="s">
        <v>347</v>
      </c>
      <c r="B158" s="111" t="s">
        <v>212</v>
      </c>
      <c r="C158" s="182" t="s">
        <v>795</v>
      </c>
      <c r="D158" s="63">
        <f>D159</f>
        <v>105000</v>
      </c>
      <c r="E158" s="63">
        <f t="shared" ref="E158:F158" si="100">E159</f>
        <v>0</v>
      </c>
      <c r="F158" s="115">
        <f t="shared" si="100"/>
        <v>105000</v>
      </c>
      <c r="G158" s="48"/>
    </row>
    <row r="159" spans="1:7">
      <c r="A159" s="41" t="s">
        <v>216</v>
      </c>
      <c r="B159" s="111" t="s">
        <v>212</v>
      </c>
      <c r="C159" s="182" t="s">
        <v>796</v>
      </c>
      <c r="D159" s="63">
        <v>105000</v>
      </c>
      <c r="E159" s="63">
        <v>0</v>
      </c>
      <c r="F159" s="114">
        <f>D159-E159</f>
        <v>105000</v>
      </c>
      <c r="G159" s="48"/>
    </row>
    <row r="160" spans="1:7" ht="22.5">
      <c r="A160" s="37" t="s">
        <v>628</v>
      </c>
      <c r="B160" s="111" t="s">
        <v>212</v>
      </c>
      <c r="C160" s="182" t="s">
        <v>633</v>
      </c>
      <c r="D160" s="63">
        <f>D161</f>
        <v>269733.90000000002</v>
      </c>
      <c r="E160" s="63">
        <f t="shared" ref="E160:F160" si="101">E161</f>
        <v>45000</v>
      </c>
      <c r="F160" s="115">
        <f t="shared" si="101"/>
        <v>224733.90000000002</v>
      </c>
      <c r="G160" s="48"/>
    </row>
    <row r="161" spans="1:7" ht="22.5">
      <c r="A161" s="37" t="s">
        <v>629</v>
      </c>
      <c r="B161" s="111" t="s">
        <v>212</v>
      </c>
      <c r="C161" s="182" t="s">
        <v>632</v>
      </c>
      <c r="D161" s="63">
        <f>D162</f>
        <v>269733.90000000002</v>
      </c>
      <c r="E161" s="63">
        <f t="shared" ref="E161:F161" si="102">E162</f>
        <v>45000</v>
      </c>
      <c r="F161" s="115">
        <f t="shared" si="102"/>
        <v>224733.90000000002</v>
      </c>
      <c r="G161" s="48"/>
    </row>
    <row r="162" spans="1:7" ht="22.5">
      <c r="A162" s="37" t="s">
        <v>346</v>
      </c>
      <c r="B162" s="111" t="s">
        <v>212</v>
      </c>
      <c r="C162" s="182" t="s">
        <v>631</v>
      </c>
      <c r="D162" s="63">
        <f>D163</f>
        <v>269733.90000000002</v>
      </c>
      <c r="E162" s="63">
        <f t="shared" ref="E162:F162" si="103">E163</f>
        <v>45000</v>
      </c>
      <c r="F162" s="115">
        <f t="shared" si="103"/>
        <v>224733.90000000002</v>
      </c>
      <c r="G162" s="48"/>
    </row>
    <row r="163" spans="1:7" ht="22.5">
      <c r="A163" s="37" t="s">
        <v>347</v>
      </c>
      <c r="B163" s="111" t="s">
        <v>212</v>
      </c>
      <c r="C163" s="182" t="s">
        <v>630</v>
      </c>
      <c r="D163" s="63">
        <f>D164</f>
        <v>269733.90000000002</v>
      </c>
      <c r="E163" s="63">
        <f t="shared" ref="E163:F163" si="104">E164</f>
        <v>45000</v>
      </c>
      <c r="F163" s="115">
        <f t="shared" si="104"/>
        <v>224733.90000000002</v>
      </c>
      <c r="G163" s="48"/>
    </row>
    <row r="164" spans="1:7">
      <c r="A164" s="41" t="s">
        <v>216</v>
      </c>
      <c r="B164" s="111" t="s">
        <v>212</v>
      </c>
      <c r="C164" s="182" t="s">
        <v>261</v>
      </c>
      <c r="D164" s="63">
        <v>269733.90000000002</v>
      </c>
      <c r="E164" s="63">
        <v>45000</v>
      </c>
      <c r="F164" s="114">
        <f>D164-E164</f>
        <v>224733.90000000002</v>
      </c>
      <c r="G164" s="48"/>
    </row>
    <row r="165" spans="1:7" ht="22.5">
      <c r="A165" s="37" t="s">
        <v>616</v>
      </c>
      <c r="B165" s="111" t="s">
        <v>212</v>
      </c>
      <c r="C165" s="182" t="s">
        <v>627</v>
      </c>
      <c r="D165" s="63">
        <f>D174+D170+D166</f>
        <v>9676761</v>
      </c>
      <c r="E165" s="63">
        <f t="shared" ref="E165:F165" si="105">E174+E170+E166</f>
        <v>8715768.5700000003</v>
      </c>
      <c r="F165" s="115">
        <f t="shared" si="105"/>
        <v>960992.42999999993</v>
      </c>
      <c r="G165" s="48"/>
    </row>
    <row r="166" spans="1:7" ht="22.5">
      <c r="A166" s="37" t="s">
        <v>617</v>
      </c>
      <c r="B166" s="111" t="s">
        <v>212</v>
      </c>
      <c r="C166" s="182" t="s">
        <v>626</v>
      </c>
      <c r="D166" s="63">
        <f>D167</f>
        <v>1519810.98</v>
      </c>
      <c r="E166" s="63">
        <f t="shared" ref="E166:F166" si="106">E167</f>
        <v>558818.55000000005</v>
      </c>
      <c r="F166" s="115">
        <f t="shared" si="106"/>
        <v>960992.42999999993</v>
      </c>
      <c r="G166" s="48"/>
    </row>
    <row r="167" spans="1:7" ht="22.5">
      <c r="A167" s="37" t="s">
        <v>346</v>
      </c>
      <c r="B167" s="111" t="s">
        <v>212</v>
      </c>
      <c r="C167" s="182" t="s">
        <v>625</v>
      </c>
      <c r="D167" s="63">
        <f>D168</f>
        <v>1519810.98</v>
      </c>
      <c r="E167" s="63">
        <f t="shared" ref="E167:F167" si="107">E168</f>
        <v>558818.55000000005</v>
      </c>
      <c r="F167" s="115">
        <f t="shared" si="107"/>
        <v>960992.42999999993</v>
      </c>
      <c r="G167" s="48"/>
    </row>
    <row r="168" spans="1:7" ht="22.5">
      <c r="A168" s="37" t="s">
        <v>347</v>
      </c>
      <c r="B168" s="111" t="s">
        <v>212</v>
      </c>
      <c r="C168" s="182" t="s">
        <v>624</v>
      </c>
      <c r="D168" s="63">
        <f>D169</f>
        <v>1519810.98</v>
      </c>
      <c r="E168" s="63">
        <f t="shared" ref="E168:F168" si="108">E169</f>
        <v>558818.55000000005</v>
      </c>
      <c r="F168" s="115">
        <f t="shared" si="108"/>
        <v>960992.42999999993</v>
      </c>
      <c r="G168" s="48"/>
    </row>
    <row r="169" spans="1:7">
      <c r="A169" s="41" t="s">
        <v>216</v>
      </c>
      <c r="B169" s="111" t="s">
        <v>212</v>
      </c>
      <c r="C169" s="182" t="s">
        <v>262</v>
      </c>
      <c r="D169" s="63">
        <v>1519810.98</v>
      </c>
      <c r="E169" s="63">
        <v>558818.55000000005</v>
      </c>
      <c r="F169" s="114">
        <f>D169-E169</f>
        <v>960992.42999999993</v>
      </c>
      <c r="G169" s="48"/>
    </row>
    <row r="170" spans="1:7" ht="33.75">
      <c r="A170" s="37" t="s">
        <v>772</v>
      </c>
      <c r="B170" s="111" t="s">
        <v>212</v>
      </c>
      <c r="C170" s="182" t="s">
        <v>623</v>
      </c>
      <c r="D170" s="63">
        <f>D171</f>
        <v>4124000</v>
      </c>
      <c r="E170" s="63">
        <f t="shared" ref="E170:F170" si="109">E171</f>
        <v>4124000</v>
      </c>
      <c r="F170" s="115">
        <f t="shared" si="109"/>
        <v>0</v>
      </c>
      <c r="G170" s="48"/>
    </row>
    <row r="171" spans="1:7" ht="22.5">
      <c r="A171" s="37" t="s">
        <v>346</v>
      </c>
      <c r="B171" s="111" t="s">
        <v>212</v>
      </c>
      <c r="C171" s="182" t="s">
        <v>622</v>
      </c>
      <c r="D171" s="63">
        <f>D172</f>
        <v>4124000</v>
      </c>
      <c r="E171" s="63">
        <f>E172</f>
        <v>4124000</v>
      </c>
      <c r="F171" s="115">
        <f>F172</f>
        <v>0</v>
      </c>
      <c r="G171" s="48"/>
    </row>
    <row r="172" spans="1:7" ht="22.5">
      <c r="A172" s="37" t="s">
        <v>347</v>
      </c>
      <c r="B172" s="111" t="s">
        <v>212</v>
      </c>
      <c r="C172" s="182" t="s">
        <v>621</v>
      </c>
      <c r="D172" s="63">
        <f>D173</f>
        <v>4124000</v>
      </c>
      <c r="E172" s="63">
        <f t="shared" ref="E172:F172" si="110">E173</f>
        <v>4124000</v>
      </c>
      <c r="F172" s="115">
        <f t="shared" si="110"/>
        <v>0</v>
      </c>
      <c r="G172" s="48"/>
    </row>
    <row r="173" spans="1:7">
      <c r="A173" s="41" t="s">
        <v>216</v>
      </c>
      <c r="B173" s="111" t="s">
        <v>212</v>
      </c>
      <c r="C173" s="182" t="s">
        <v>263</v>
      </c>
      <c r="D173" s="63">
        <v>4124000</v>
      </c>
      <c r="E173" s="63">
        <v>4124000</v>
      </c>
      <c r="F173" s="114">
        <f>D173-E173</f>
        <v>0</v>
      </c>
      <c r="G173" s="48"/>
    </row>
    <row r="174" spans="1:7" ht="33.75">
      <c r="A174" s="37" t="s">
        <v>773</v>
      </c>
      <c r="B174" s="111" t="s">
        <v>212</v>
      </c>
      <c r="C174" s="182" t="s">
        <v>620</v>
      </c>
      <c r="D174" s="63">
        <f>D175</f>
        <v>4032950.02</v>
      </c>
      <c r="E174" s="63">
        <f t="shared" ref="E174:F174" si="111">E175</f>
        <v>4032950.02</v>
      </c>
      <c r="F174" s="115">
        <f t="shared" si="111"/>
        <v>0</v>
      </c>
      <c r="G174" s="48"/>
    </row>
    <row r="175" spans="1:7" ht="22.5">
      <c r="A175" s="37" t="s">
        <v>346</v>
      </c>
      <c r="B175" s="111" t="s">
        <v>212</v>
      </c>
      <c r="C175" s="182" t="s">
        <v>619</v>
      </c>
      <c r="D175" s="63">
        <f>D176</f>
        <v>4032950.02</v>
      </c>
      <c r="E175" s="63">
        <f t="shared" ref="E175:F175" si="112">E176</f>
        <v>4032950.02</v>
      </c>
      <c r="F175" s="115">
        <f t="shared" si="112"/>
        <v>0</v>
      </c>
      <c r="G175" s="48"/>
    </row>
    <row r="176" spans="1:7" ht="22.5">
      <c r="A176" s="37" t="s">
        <v>347</v>
      </c>
      <c r="B176" s="111" t="s">
        <v>212</v>
      </c>
      <c r="C176" s="182" t="s">
        <v>618</v>
      </c>
      <c r="D176" s="63">
        <f>D177</f>
        <v>4032950.02</v>
      </c>
      <c r="E176" s="63">
        <f t="shared" ref="E176:F176" si="113">E177</f>
        <v>4032950.02</v>
      </c>
      <c r="F176" s="115">
        <f t="shared" si="113"/>
        <v>0</v>
      </c>
      <c r="G176" s="48"/>
    </row>
    <row r="177" spans="1:7">
      <c r="A177" s="41" t="s">
        <v>216</v>
      </c>
      <c r="B177" s="111" t="s">
        <v>212</v>
      </c>
      <c r="C177" s="182" t="s">
        <v>264</v>
      </c>
      <c r="D177" s="63">
        <v>4032950.02</v>
      </c>
      <c r="E177" s="63">
        <v>4032950.02</v>
      </c>
      <c r="F177" s="114">
        <f>D177-E177</f>
        <v>0</v>
      </c>
      <c r="G177" s="48"/>
    </row>
    <row r="178" spans="1:7">
      <c r="A178" s="37" t="s">
        <v>605</v>
      </c>
      <c r="B178" s="111" t="s">
        <v>212</v>
      </c>
      <c r="C178" s="182" t="s">
        <v>615</v>
      </c>
      <c r="D178" s="63">
        <f>D219+D198+D179</f>
        <v>3314622</v>
      </c>
      <c r="E178" s="63">
        <f t="shared" ref="E178:F178" si="114">E219+E198+E179</f>
        <v>1420022.05</v>
      </c>
      <c r="F178" s="115">
        <f t="shared" si="114"/>
        <v>1894599.9500000002</v>
      </c>
      <c r="G178" s="48"/>
    </row>
    <row r="179" spans="1:7" ht="22.5">
      <c r="A179" s="89" t="s">
        <v>606</v>
      </c>
      <c r="B179" s="111" t="s">
        <v>212</v>
      </c>
      <c r="C179" s="182" t="s">
        <v>614</v>
      </c>
      <c r="D179" s="63">
        <f>D185+D180</f>
        <v>2850822</v>
      </c>
      <c r="E179" s="63">
        <f t="shared" ref="E179:F179" si="115">E185+E180</f>
        <v>1097222.05</v>
      </c>
      <c r="F179" s="115">
        <f t="shared" si="115"/>
        <v>1753599.9500000002</v>
      </c>
      <c r="G179" s="48"/>
    </row>
    <row r="180" spans="1:7" ht="22.5">
      <c r="A180" s="37" t="s">
        <v>607</v>
      </c>
      <c r="B180" s="111" t="s">
        <v>212</v>
      </c>
      <c r="C180" s="182" t="s">
        <v>612</v>
      </c>
      <c r="D180" s="63">
        <f>D181</f>
        <v>970000</v>
      </c>
      <c r="E180" s="63">
        <f t="shared" ref="E180:F180" si="116">E181</f>
        <v>167929.09</v>
      </c>
      <c r="F180" s="115">
        <f t="shared" si="116"/>
        <v>802070.91</v>
      </c>
      <c r="G180" s="48"/>
    </row>
    <row r="181" spans="1:7" ht="22.5">
      <c r="A181" s="37" t="s">
        <v>608</v>
      </c>
      <c r="B181" s="111" t="s">
        <v>212</v>
      </c>
      <c r="C181" s="182" t="s">
        <v>611</v>
      </c>
      <c r="D181" s="63">
        <f>D182</f>
        <v>970000</v>
      </c>
      <c r="E181" s="63">
        <f t="shared" ref="E181:F181" si="117">E182</f>
        <v>167929.09</v>
      </c>
      <c r="F181" s="115">
        <f t="shared" si="117"/>
        <v>802070.91</v>
      </c>
      <c r="G181" s="48"/>
    </row>
    <row r="182" spans="1:7" ht="22.5">
      <c r="A182" s="37" t="s">
        <v>346</v>
      </c>
      <c r="B182" s="111" t="s">
        <v>212</v>
      </c>
      <c r="C182" s="182" t="s">
        <v>610</v>
      </c>
      <c r="D182" s="63">
        <f>D183</f>
        <v>970000</v>
      </c>
      <c r="E182" s="63">
        <f t="shared" ref="E182:F182" si="118">E183</f>
        <v>167929.09</v>
      </c>
      <c r="F182" s="115">
        <f t="shared" si="118"/>
        <v>802070.91</v>
      </c>
      <c r="G182" s="48"/>
    </row>
    <row r="183" spans="1:7" ht="22.5">
      <c r="A183" s="37" t="s">
        <v>347</v>
      </c>
      <c r="B183" s="111" t="s">
        <v>212</v>
      </c>
      <c r="C183" s="182" t="s">
        <v>609</v>
      </c>
      <c r="D183" s="63">
        <f>D184</f>
        <v>970000</v>
      </c>
      <c r="E183" s="63">
        <f t="shared" ref="E183:F183" si="119">E184</f>
        <v>167929.09</v>
      </c>
      <c r="F183" s="115">
        <f t="shared" si="119"/>
        <v>802070.91</v>
      </c>
      <c r="G183" s="48"/>
    </row>
    <row r="184" spans="1:7">
      <c r="A184" s="41" t="s">
        <v>216</v>
      </c>
      <c r="B184" s="111" t="s">
        <v>212</v>
      </c>
      <c r="C184" s="182" t="s">
        <v>265</v>
      </c>
      <c r="D184" s="63">
        <v>970000</v>
      </c>
      <c r="E184" s="63">
        <v>167929.09</v>
      </c>
      <c r="F184" s="114">
        <f>D184-E184</f>
        <v>802070.91</v>
      </c>
      <c r="G184" s="48"/>
    </row>
    <row r="185" spans="1:7" ht="33.75">
      <c r="A185" s="37" t="s">
        <v>595</v>
      </c>
      <c r="B185" s="111" t="s">
        <v>212</v>
      </c>
      <c r="C185" s="182" t="s">
        <v>613</v>
      </c>
      <c r="D185" s="63">
        <f>D194+D190+D186</f>
        <v>1880822</v>
      </c>
      <c r="E185" s="63">
        <f t="shared" ref="E185:F185" si="120">E194+E190+E186</f>
        <v>929292.96</v>
      </c>
      <c r="F185" s="115">
        <f t="shared" si="120"/>
        <v>951529.04</v>
      </c>
      <c r="G185" s="48"/>
    </row>
    <row r="186" spans="1:7" ht="33.75">
      <c r="A186" s="37" t="s">
        <v>594</v>
      </c>
      <c r="B186" s="111" t="s">
        <v>212</v>
      </c>
      <c r="C186" s="182" t="s">
        <v>604</v>
      </c>
      <c r="D186" s="63">
        <f>D187</f>
        <v>100000</v>
      </c>
      <c r="E186" s="63">
        <f t="shared" ref="E186:F186" si="121">E187</f>
        <v>0</v>
      </c>
      <c r="F186" s="115">
        <f t="shared" si="121"/>
        <v>100000</v>
      </c>
      <c r="G186" s="48"/>
    </row>
    <row r="187" spans="1:7" ht="22.5">
      <c r="A187" s="37" t="s">
        <v>346</v>
      </c>
      <c r="B187" s="111" t="s">
        <v>212</v>
      </c>
      <c r="C187" s="182" t="s">
        <v>603</v>
      </c>
      <c r="D187" s="63">
        <f>D188</f>
        <v>100000</v>
      </c>
      <c r="E187" s="63">
        <f t="shared" ref="E187:F187" si="122">E188</f>
        <v>0</v>
      </c>
      <c r="F187" s="115">
        <f t="shared" si="122"/>
        <v>100000</v>
      </c>
      <c r="G187" s="48"/>
    </row>
    <row r="188" spans="1:7" ht="22.5">
      <c r="A188" s="37" t="s">
        <v>347</v>
      </c>
      <c r="B188" s="111" t="s">
        <v>212</v>
      </c>
      <c r="C188" s="182" t="s">
        <v>602</v>
      </c>
      <c r="D188" s="63">
        <f>D189</f>
        <v>100000</v>
      </c>
      <c r="E188" s="63">
        <f t="shared" ref="E188:F188" si="123">E189</f>
        <v>0</v>
      </c>
      <c r="F188" s="115">
        <f t="shared" si="123"/>
        <v>100000</v>
      </c>
      <c r="G188" s="48"/>
    </row>
    <row r="189" spans="1:7">
      <c r="A189" s="41" t="s">
        <v>216</v>
      </c>
      <c r="B189" s="111" t="s">
        <v>212</v>
      </c>
      <c r="C189" s="182" t="s">
        <v>266</v>
      </c>
      <c r="D189" s="63">
        <v>100000</v>
      </c>
      <c r="E189" s="63">
        <v>0</v>
      </c>
      <c r="F189" s="114">
        <f>D189-E189</f>
        <v>100000</v>
      </c>
      <c r="G189" s="48"/>
    </row>
    <row r="190" spans="1:7" ht="33.75">
      <c r="A190" s="37" t="s">
        <v>815</v>
      </c>
      <c r="B190" s="111" t="s">
        <v>212</v>
      </c>
      <c r="C190" s="182" t="s">
        <v>601</v>
      </c>
      <c r="D190" s="63">
        <f>D191</f>
        <v>1300000</v>
      </c>
      <c r="E190" s="63">
        <f t="shared" ref="E190:F190" si="124">E191</f>
        <v>678373</v>
      </c>
      <c r="F190" s="115">
        <f t="shared" si="124"/>
        <v>621627</v>
      </c>
      <c r="G190" s="48"/>
    </row>
    <row r="191" spans="1:7" ht="22.5">
      <c r="A191" s="37" t="s">
        <v>346</v>
      </c>
      <c r="B191" s="111" t="s">
        <v>212</v>
      </c>
      <c r="C191" s="182" t="s">
        <v>600</v>
      </c>
      <c r="D191" s="63">
        <f>D192</f>
        <v>1300000</v>
      </c>
      <c r="E191" s="63">
        <f t="shared" ref="E191:F191" si="125">E192</f>
        <v>678373</v>
      </c>
      <c r="F191" s="115">
        <f t="shared" si="125"/>
        <v>621627</v>
      </c>
      <c r="G191" s="48"/>
    </row>
    <row r="192" spans="1:7" ht="22.5">
      <c r="A192" s="37" t="s">
        <v>347</v>
      </c>
      <c r="B192" s="111" t="s">
        <v>212</v>
      </c>
      <c r="C192" s="182" t="s">
        <v>599</v>
      </c>
      <c r="D192" s="63">
        <f>D193</f>
        <v>1300000</v>
      </c>
      <c r="E192" s="63">
        <f t="shared" ref="E192:F192" si="126">E193</f>
        <v>678373</v>
      </c>
      <c r="F192" s="115">
        <f t="shared" si="126"/>
        <v>621627</v>
      </c>
      <c r="G192" s="48"/>
    </row>
    <row r="193" spans="1:7">
      <c r="A193" s="41" t="s">
        <v>216</v>
      </c>
      <c r="B193" s="111" t="s">
        <v>212</v>
      </c>
      <c r="C193" s="182" t="s">
        <v>267</v>
      </c>
      <c r="D193" s="63">
        <v>1300000</v>
      </c>
      <c r="E193" s="63">
        <v>678373</v>
      </c>
      <c r="F193" s="114">
        <f>D193-E193</f>
        <v>621627</v>
      </c>
      <c r="G193" s="48"/>
    </row>
    <row r="194" spans="1:7" ht="33.75">
      <c r="A194" s="37" t="s">
        <v>816</v>
      </c>
      <c r="B194" s="111" t="s">
        <v>212</v>
      </c>
      <c r="C194" s="182" t="s">
        <v>598</v>
      </c>
      <c r="D194" s="63">
        <f>D195</f>
        <v>480822</v>
      </c>
      <c r="E194" s="63">
        <f t="shared" ref="E194:F194" si="127">E195</f>
        <v>250919.96</v>
      </c>
      <c r="F194" s="115">
        <f t="shared" si="127"/>
        <v>229902.04</v>
      </c>
      <c r="G194" s="48"/>
    </row>
    <row r="195" spans="1:7" ht="22.5">
      <c r="A195" s="37" t="s">
        <v>346</v>
      </c>
      <c r="B195" s="111" t="s">
        <v>212</v>
      </c>
      <c r="C195" s="182" t="s">
        <v>597</v>
      </c>
      <c r="D195" s="63">
        <f>D196</f>
        <v>480822</v>
      </c>
      <c r="E195" s="63">
        <f t="shared" ref="E195:F195" si="128">E196</f>
        <v>250919.96</v>
      </c>
      <c r="F195" s="115">
        <f t="shared" si="128"/>
        <v>229902.04</v>
      </c>
      <c r="G195" s="48"/>
    </row>
    <row r="196" spans="1:7" ht="22.5">
      <c r="A196" s="37" t="s">
        <v>347</v>
      </c>
      <c r="B196" s="111" t="s">
        <v>212</v>
      </c>
      <c r="C196" s="182" t="s">
        <v>596</v>
      </c>
      <c r="D196" s="63">
        <f>D197</f>
        <v>480822</v>
      </c>
      <c r="E196" s="63">
        <f t="shared" ref="E196:F196" si="129">E197</f>
        <v>250919.96</v>
      </c>
      <c r="F196" s="115">
        <f t="shared" si="129"/>
        <v>229902.04</v>
      </c>
      <c r="G196" s="48"/>
    </row>
    <row r="197" spans="1:7">
      <c r="A197" s="41" t="s">
        <v>216</v>
      </c>
      <c r="B197" s="111" t="s">
        <v>212</v>
      </c>
      <c r="C197" s="182" t="s">
        <v>268</v>
      </c>
      <c r="D197" s="63">
        <v>480822</v>
      </c>
      <c r="E197" s="63">
        <v>250919.96</v>
      </c>
      <c r="F197" s="114">
        <f>D197-E197</f>
        <v>229902.04</v>
      </c>
      <c r="G197" s="48"/>
    </row>
    <row r="198" spans="1:7" ht="22.5">
      <c r="A198" s="89" t="s">
        <v>582</v>
      </c>
      <c r="B198" s="111" t="s">
        <v>212</v>
      </c>
      <c r="C198" s="182" t="s">
        <v>593</v>
      </c>
      <c r="D198" s="63">
        <f>D214+D209+D204+D199</f>
        <v>437000</v>
      </c>
      <c r="E198" s="63">
        <f t="shared" ref="E198:F198" si="130">E214+E209+E204+E199</f>
        <v>296000</v>
      </c>
      <c r="F198" s="115">
        <f t="shared" si="130"/>
        <v>141000</v>
      </c>
      <c r="G198" s="48"/>
    </row>
    <row r="199" spans="1:7" ht="22.5">
      <c r="A199" s="37" t="s">
        <v>583</v>
      </c>
      <c r="B199" s="111" t="s">
        <v>212</v>
      </c>
      <c r="C199" s="182" t="s">
        <v>592</v>
      </c>
      <c r="D199" s="63">
        <f>D200</f>
        <v>32000</v>
      </c>
      <c r="E199" s="63">
        <f t="shared" ref="E199:F199" si="131">E200</f>
        <v>0</v>
      </c>
      <c r="F199" s="115">
        <f t="shared" si="131"/>
        <v>32000</v>
      </c>
      <c r="G199" s="48"/>
    </row>
    <row r="200" spans="1:7" ht="22.5">
      <c r="A200" s="37" t="s">
        <v>584</v>
      </c>
      <c r="B200" s="111" t="s">
        <v>212</v>
      </c>
      <c r="C200" s="182" t="s">
        <v>591</v>
      </c>
      <c r="D200" s="63">
        <f>D201</f>
        <v>32000</v>
      </c>
      <c r="E200" s="63">
        <f t="shared" ref="E200:F200" si="132">E201</f>
        <v>0</v>
      </c>
      <c r="F200" s="115">
        <f t="shared" si="132"/>
        <v>32000</v>
      </c>
      <c r="G200" s="48"/>
    </row>
    <row r="201" spans="1:7" ht="22.5">
      <c r="A201" s="37" t="s">
        <v>346</v>
      </c>
      <c r="B201" s="111" t="s">
        <v>212</v>
      </c>
      <c r="C201" s="182" t="s">
        <v>590</v>
      </c>
      <c r="D201" s="63">
        <f>D202</f>
        <v>32000</v>
      </c>
      <c r="E201" s="63">
        <f t="shared" ref="E201:F201" si="133">E202</f>
        <v>0</v>
      </c>
      <c r="F201" s="115">
        <f t="shared" si="133"/>
        <v>32000</v>
      </c>
      <c r="G201" s="48"/>
    </row>
    <row r="202" spans="1:7" ht="22.5">
      <c r="A202" s="37" t="s">
        <v>347</v>
      </c>
      <c r="B202" s="111" t="s">
        <v>212</v>
      </c>
      <c r="C202" s="182" t="s">
        <v>589</v>
      </c>
      <c r="D202" s="63">
        <f>D203</f>
        <v>32000</v>
      </c>
      <c r="E202" s="63">
        <f t="shared" ref="E202:F202" si="134">E203</f>
        <v>0</v>
      </c>
      <c r="F202" s="115">
        <f t="shared" si="134"/>
        <v>32000</v>
      </c>
      <c r="G202" s="48"/>
    </row>
    <row r="203" spans="1:7">
      <c r="A203" s="41" t="s">
        <v>216</v>
      </c>
      <c r="B203" s="111" t="s">
        <v>212</v>
      </c>
      <c r="C203" s="182" t="s">
        <v>269</v>
      </c>
      <c r="D203" s="63">
        <v>32000</v>
      </c>
      <c r="E203" s="63">
        <v>0</v>
      </c>
      <c r="F203" s="114">
        <f>D203-E203</f>
        <v>32000</v>
      </c>
      <c r="G203" s="48"/>
    </row>
    <row r="204" spans="1:7" ht="22.5">
      <c r="A204" s="37" t="s">
        <v>580</v>
      </c>
      <c r="B204" s="111" t="s">
        <v>212</v>
      </c>
      <c r="C204" s="182" t="s">
        <v>588</v>
      </c>
      <c r="D204" s="63">
        <f>D205</f>
        <v>180000</v>
      </c>
      <c r="E204" s="63">
        <f t="shared" ref="E204:F204" si="135">E205</f>
        <v>138000</v>
      </c>
      <c r="F204" s="115">
        <f t="shared" si="135"/>
        <v>42000</v>
      </c>
      <c r="G204" s="48"/>
    </row>
    <row r="205" spans="1:7" ht="22.5">
      <c r="A205" s="37" t="s">
        <v>581</v>
      </c>
      <c r="B205" s="111" t="s">
        <v>212</v>
      </c>
      <c r="C205" s="182" t="s">
        <v>587</v>
      </c>
      <c r="D205" s="63">
        <f>D206</f>
        <v>180000</v>
      </c>
      <c r="E205" s="63">
        <f t="shared" ref="E205:F205" si="136">E206</f>
        <v>138000</v>
      </c>
      <c r="F205" s="115">
        <f t="shared" si="136"/>
        <v>42000</v>
      </c>
      <c r="G205" s="48"/>
    </row>
    <row r="206" spans="1:7" ht="22.5">
      <c r="A206" s="37" t="s">
        <v>346</v>
      </c>
      <c r="B206" s="111" t="s">
        <v>212</v>
      </c>
      <c r="C206" s="182" t="s">
        <v>586</v>
      </c>
      <c r="D206" s="63">
        <f>D207</f>
        <v>180000</v>
      </c>
      <c r="E206" s="63">
        <f t="shared" ref="E206:F206" si="137">E207</f>
        <v>138000</v>
      </c>
      <c r="F206" s="115">
        <f t="shared" si="137"/>
        <v>42000</v>
      </c>
      <c r="G206" s="48"/>
    </row>
    <row r="207" spans="1:7" ht="22.5">
      <c r="A207" s="37" t="s">
        <v>347</v>
      </c>
      <c r="B207" s="111" t="s">
        <v>212</v>
      </c>
      <c r="C207" s="182" t="s">
        <v>585</v>
      </c>
      <c r="D207" s="63">
        <f>D208</f>
        <v>180000</v>
      </c>
      <c r="E207" s="63">
        <f t="shared" ref="E207:F207" si="138">E208</f>
        <v>138000</v>
      </c>
      <c r="F207" s="115">
        <f t="shared" si="138"/>
        <v>42000</v>
      </c>
      <c r="G207" s="48"/>
    </row>
    <row r="208" spans="1:7">
      <c r="A208" s="41" t="s">
        <v>216</v>
      </c>
      <c r="B208" s="111" t="s">
        <v>212</v>
      </c>
      <c r="C208" s="182" t="s">
        <v>270</v>
      </c>
      <c r="D208" s="63">
        <v>180000</v>
      </c>
      <c r="E208" s="63">
        <v>138000</v>
      </c>
      <c r="F208" s="114">
        <f>D208-E208</f>
        <v>42000</v>
      </c>
      <c r="G208" s="48"/>
    </row>
    <row r="209" spans="1:7" ht="22.5">
      <c r="A209" s="37" t="s">
        <v>574</v>
      </c>
      <c r="B209" s="111" t="s">
        <v>212</v>
      </c>
      <c r="C209" s="182" t="s">
        <v>579</v>
      </c>
      <c r="D209" s="63">
        <f>D210</f>
        <v>105000</v>
      </c>
      <c r="E209" s="63">
        <f t="shared" ref="E209:F209" si="139">E210</f>
        <v>70000</v>
      </c>
      <c r="F209" s="115">
        <f t="shared" si="139"/>
        <v>35000</v>
      </c>
      <c r="G209" s="48"/>
    </row>
    <row r="210" spans="1:7" ht="22.5">
      <c r="A210" s="37" t="s">
        <v>575</v>
      </c>
      <c r="B210" s="111" t="s">
        <v>212</v>
      </c>
      <c r="C210" s="182" t="s">
        <v>578</v>
      </c>
      <c r="D210" s="63">
        <f>D211</f>
        <v>105000</v>
      </c>
      <c r="E210" s="63">
        <f t="shared" ref="E210:F210" si="140">E211</f>
        <v>70000</v>
      </c>
      <c r="F210" s="115">
        <f t="shared" si="140"/>
        <v>35000</v>
      </c>
      <c r="G210" s="48"/>
    </row>
    <row r="211" spans="1:7" ht="22.5">
      <c r="A211" s="37" t="s">
        <v>346</v>
      </c>
      <c r="B211" s="111" t="s">
        <v>212</v>
      </c>
      <c r="C211" s="182" t="s">
        <v>577</v>
      </c>
      <c r="D211" s="63">
        <f>D212</f>
        <v>105000</v>
      </c>
      <c r="E211" s="63">
        <f t="shared" ref="E211:F211" si="141">E212</f>
        <v>70000</v>
      </c>
      <c r="F211" s="115">
        <f t="shared" si="141"/>
        <v>35000</v>
      </c>
      <c r="G211" s="48"/>
    </row>
    <row r="212" spans="1:7" ht="22.5">
      <c r="A212" s="37" t="s">
        <v>347</v>
      </c>
      <c r="B212" s="111" t="s">
        <v>212</v>
      </c>
      <c r="C212" s="182" t="s">
        <v>576</v>
      </c>
      <c r="D212" s="63">
        <f>D213</f>
        <v>105000</v>
      </c>
      <c r="E212" s="63">
        <f t="shared" ref="E212:F212" si="142">E213</f>
        <v>70000</v>
      </c>
      <c r="F212" s="115">
        <f t="shared" si="142"/>
        <v>35000</v>
      </c>
      <c r="G212" s="48"/>
    </row>
    <row r="213" spans="1:7">
      <c r="A213" s="41" t="s">
        <v>216</v>
      </c>
      <c r="B213" s="111" t="s">
        <v>212</v>
      </c>
      <c r="C213" s="182" t="s">
        <v>271</v>
      </c>
      <c r="D213" s="63">
        <v>105000</v>
      </c>
      <c r="E213" s="63">
        <v>70000</v>
      </c>
      <c r="F213" s="114">
        <f>D213-E213</f>
        <v>35000</v>
      </c>
      <c r="G213" s="48"/>
    </row>
    <row r="214" spans="1:7" ht="22.5">
      <c r="A214" s="37" t="s">
        <v>568</v>
      </c>
      <c r="B214" s="111" t="s">
        <v>212</v>
      </c>
      <c r="C214" s="182" t="s">
        <v>573</v>
      </c>
      <c r="D214" s="63">
        <f>D215</f>
        <v>120000</v>
      </c>
      <c r="E214" s="63">
        <f t="shared" ref="E214:F214" si="143">E215</f>
        <v>88000</v>
      </c>
      <c r="F214" s="115">
        <f t="shared" si="143"/>
        <v>32000</v>
      </c>
      <c r="G214" s="48"/>
    </row>
    <row r="215" spans="1:7" ht="16.5" customHeight="1">
      <c r="A215" s="37" t="s">
        <v>569</v>
      </c>
      <c r="B215" s="111" t="s">
        <v>212</v>
      </c>
      <c r="C215" s="182" t="s">
        <v>572</v>
      </c>
      <c r="D215" s="63">
        <f>D216</f>
        <v>120000</v>
      </c>
      <c r="E215" s="63">
        <f t="shared" ref="E215:F215" si="144">E216</f>
        <v>88000</v>
      </c>
      <c r="F215" s="115">
        <f t="shared" si="144"/>
        <v>32000</v>
      </c>
      <c r="G215" s="48"/>
    </row>
    <row r="216" spans="1:7" ht="22.5">
      <c r="A216" s="37" t="s">
        <v>346</v>
      </c>
      <c r="B216" s="111" t="s">
        <v>212</v>
      </c>
      <c r="C216" s="182" t="s">
        <v>571</v>
      </c>
      <c r="D216" s="63">
        <f>D217</f>
        <v>120000</v>
      </c>
      <c r="E216" s="63">
        <f t="shared" ref="E216:F216" si="145">E217</f>
        <v>88000</v>
      </c>
      <c r="F216" s="115">
        <f t="shared" si="145"/>
        <v>32000</v>
      </c>
      <c r="G216" s="48"/>
    </row>
    <row r="217" spans="1:7" ht="22.5">
      <c r="A217" s="37" t="s">
        <v>347</v>
      </c>
      <c r="B217" s="111" t="s">
        <v>212</v>
      </c>
      <c r="C217" s="182" t="s">
        <v>570</v>
      </c>
      <c r="D217" s="63">
        <f>D218</f>
        <v>120000</v>
      </c>
      <c r="E217" s="63">
        <f t="shared" ref="E217:F217" si="146">E218</f>
        <v>88000</v>
      </c>
      <c r="F217" s="115">
        <f t="shared" si="146"/>
        <v>32000</v>
      </c>
      <c r="G217" s="48"/>
    </row>
    <row r="218" spans="1:7">
      <c r="A218" s="41" t="s">
        <v>216</v>
      </c>
      <c r="B218" s="111" t="s">
        <v>212</v>
      </c>
      <c r="C218" s="182" t="s">
        <v>272</v>
      </c>
      <c r="D218" s="63">
        <v>120000</v>
      </c>
      <c r="E218" s="63">
        <v>88000</v>
      </c>
      <c r="F218" s="114">
        <f>D218-E218</f>
        <v>32000</v>
      </c>
      <c r="G218" s="48"/>
    </row>
    <row r="219" spans="1:7">
      <c r="A219" s="37" t="s">
        <v>348</v>
      </c>
      <c r="B219" s="111" t="s">
        <v>212</v>
      </c>
      <c r="C219" s="182" t="s">
        <v>567</v>
      </c>
      <c r="D219" s="63">
        <f>D220</f>
        <v>26800</v>
      </c>
      <c r="E219" s="63">
        <f t="shared" ref="E219:F219" si="147">E220</f>
        <v>26800</v>
      </c>
      <c r="F219" s="115">
        <f t="shared" si="147"/>
        <v>0</v>
      </c>
      <c r="G219" s="48"/>
    </row>
    <row r="220" spans="1:7" ht="33.75">
      <c r="A220" s="86" t="s">
        <v>351</v>
      </c>
      <c r="B220" s="111" t="s">
        <v>212</v>
      </c>
      <c r="C220" s="182" t="s">
        <v>566</v>
      </c>
      <c r="D220" s="63">
        <f>D221</f>
        <v>26800</v>
      </c>
      <c r="E220" s="63">
        <f t="shared" ref="E220:F220" si="148">E221</f>
        <v>26800</v>
      </c>
      <c r="F220" s="115">
        <f t="shared" si="148"/>
        <v>0</v>
      </c>
      <c r="G220" s="48"/>
    </row>
    <row r="221" spans="1:7">
      <c r="A221" s="37" t="s">
        <v>349</v>
      </c>
      <c r="B221" s="111" t="s">
        <v>212</v>
      </c>
      <c r="C221" s="182" t="s">
        <v>565</v>
      </c>
      <c r="D221" s="63">
        <f>D222</f>
        <v>26800</v>
      </c>
      <c r="E221" s="63">
        <f t="shared" ref="E221:F221" si="149">E222</f>
        <v>26800</v>
      </c>
      <c r="F221" s="115">
        <f t="shared" si="149"/>
        <v>0</v>
      </c>
      <c r="G221" s="48"/>
    </row>
    <row r="222" spans="1:7">
      <c r="A222" s="41" t="s">
        <v>201</v>
      </c>
      <c r="B222" s="111" t="s">
        <v>212</v>
      </c>
      <c r="C222" s="182" t="s">
        <v>273</v>
      </c>
      <c r="D222" s="63">
        <v>26800</v>
      </c>
      <c r="E222" s="63">
        <v>26800</v>
      </c>
      <c r="F222" s="114">
        <f>D222-E222</f>
        <v>0</v>
      </c>
      <c r="G222" s="48"/>
    </row>
    <row r="223" spans="1:7">
      <c r="A223" s="37" t="s">
        <v>352</v>
      </c>
      <c r="B223" s="111" t="s">
        <v>212</v>
      </c>
      <c r="C223" s="182" t="s">
        <v>564</v>
      </c>
      <c r="D223" s="63">
        <f>D276+D234+D224</f>
        <v>20662132.700000003</v>
      </c>
      <c r="E223" s="63">
        <f>E276+E234+E224</f>
        <v>12079566.4</v>
      </c>
      <c r="F223" s="115">
        <f>F276+F234+F224</f>
        <v>8582566.2999999989</v>
      </c>
      <c r="G223" s="48"/>
    </row>
    <row r="224" spans="1:7">
      <c r="A224" s="37" t="s">
        <v>353</v>
      </c>
      <c r="B224" s="111" t="s">
        <v>212</v>
      </c>
      <c r="C224" s="182" t="s">
        <v>563</v>
      </c>
      <c r="D224" s="63">
        <f>D225</f>
        <v>476806.6</v>
      </c>
      <c r="E224" s="63">
        <f t="shared" ref="E224:F224" si="150">E225</f>
        <v>361432.13</v>
      </c>
      <c r="F224" s="115">
        <f t="shared" si="150"/>
        <v>115374.46999999997</v>
      </c>
      <c r="G224" s="48"/>
    </row>
    <row r="225" spans="1:7">
      <c r="A225" s="37" t="s">
        <v>348</v>
      </c>
      <c r="B225" s="111" t="s">
        <v>212</v>
      </c>
      <c r="C225" s="182" t="s">
        <v>562</v>
      </c>
      <c r="D225" s="63">
        <f>D230+D226</f>
        <v>476806.6</v>
      </c>
      <c r="E225" s="63">
        <f t="shared" ref="E225:F225" si="151">E230+E226</f>
        <v>361432.13</v>
      </c>
      <c r="F225" s="115">
        <f t="shared" si="151"/>
        <v>115374.46999999997</v>
      </c>
      <c r="G225" s="48"/>
    </row>
    <row r="226" spans="1:7" ht="33.75">
      <c r="A226" s="90" t="s">
        <v>354</v>
      </c>
      <c r="B226" s="111" t="s">
        <v>212</v>
      </c>
      <c r="C226" s="182" t="s">
        <v>559</v>
      </c>
      <c r="D226" s="63">
        <f>D227</f>
        <v>469806.6</v>
      </c>
      <c r="E226" s="63">
        <f t="shared" ref="E226:F226" si="152">E227</f>
        <v>361432.13</v>
      </c>
      <c r="F226" s="115">
        <f t="shared" si="152"/>
        <v>108374.46999999997</v>
      </c>
      <c r="G226" s="48"/>
    </row>
    <row r="227" spans="1:7" ht="22.5">
      <c r="A227" s="37" t="s">
        <v>346</v>
      </c>
      <c r="B227" s="111" t="s">
        <v>212</v>
      </c>
      <c r="C227" s="182" t="s">
        <v>561</v>
      </c>
      <c r="D227" s="63">
        <f>D228</f>
        <v>469806.6</v>
      </c>
      <c r="E227" s="63">
        <f t="shared" ref="E227:F227" si="153">E228</f>
        <v>361432.13</v>
      </c>
      <c r="F227" s="115">
        <f t="shared" si="153"/>
        <v>108374.46999999997</v>
      </c>
      <c r="G227" s="48"/>
    </row>
    <row r="228" spans="1:7" ht="22.5">
      <c r="A228" s="37" t="s">
        <v>347</v>
      </c>
      <c r="B228" s="111" t="s">
        <v>212</v>
      </c>
      <c r="C228" s="182" t="s">
        <v>560</v>
      </c>
      <c r="D228" s="63">
        <f>D229</f>
        <v>469806.6</v>
      </c>
      <c r="E228" s="63">
        <f t="shared" ref="E228:F228" si="154">E229</f>
        <v>361432.13</v>
      </c>
      <c r="F228" s="115">
        <f t="shared" si="154"/>
        <v>108374.46999999997</v>
      </c>
      <c r="G228" s="48"/>
    </row>
    <row r="229" spans="1:7">
      <c r="A229" s="41" t="s">
        <v>216</v>
      </c>
      <c r="B229" s="111" t="s">
        <v>212</v>
      </c>
      <c r="C229" s="182" t="s">
        <v>274</v>
      </c>
      <c r="D229" s="63">
        <v>469806.6</v>
      </c>
      <c r="E229" s="63">
        <v>361432.13</v>
      </c>
      <c r="F229" s="114">
        <f>D229-E229</f>
        <v>108374.46999999997</v>
      </c>
      <c r="G229" s="48"/>
    </row>
    <row r="230" spans="1:7" ht="22.5">
      <c r="A230" s="40" t="s">
        <v>355</v>
      </c>
      <c r="B230" s="111" t="s">
        <v>212</v>
      </c>
      <c r="C230" s="182" t="s">
        <v>558</v>
      </c>
      <c r="D230" s="63">
        <f>D231</f>
        <v>7000</v>
      </c>
      <c r="E230" s="63">
        <f t="shared" ref="E230:F230" si="155">E231</f>
        <v>0</v>
      </c>
      <c r="F230" s="115">
        <f t="shared" si="155"/>
        <v>7000</v>
      </c>
      <c r="G230" s="48"/>
    </row>
    <row r="231" spans="1:7" ht="22.5">
      <c r="A231" s="37" t="s">
        <v>346</v>
      </c>
      <c r="B231" s="111" t="s">
        <v>212</v>
      </c>
      <c r="C231" s="182" t="s">
        <v>557</v>
      </c>
      <c r="D231" s="63">
        <f>D232</f>
        <v>7000</v>
      </c>
      <c r="E231" s="63">
        <f t="shared" ref="E231:F231" si="156">E232</f>
        <v>0</v>
      </c>
      <c r="F231" s="115">
        <f t="shared" si="156"/>
        <v>7000</v>
      </c>
      <c r="G231" s="48"/>
    </row>
    <row r="232" spans="1:7" ht="22.5">
      <c r="A232" s="37" t="s">
        <v>347</v>
      </c>
      <c r="B232" s="111" t="s">
        <v>212</v>
      </c>
      <c r="C232" s="182" t="s">
        <v>556</v>
      </c>
      <c r="D232" s="63">
        <f>D233</f>
        <v>7000</v>
      </c>
      <c r="E232" s="63">
        <f t="shared" ref="E232:F232" si="157">E233</f>
        <v>0</v>
      </c>
      <c r="F232" s="115">
        <f t="shared" si="157"/>
        <v>7000</v>
      </c>
      <c r="G232" s="48"/>
    </row>
    <row r="233" spans="1:7">
      <c r="A233" s="41" t="s">
        <v>216</v>
      </c>
      <c r="B233" s="111" t="s">
        <v>212</v>
      </c>
      <c r="C233" s="182" t="s">
        <v>275</v>
      </c>
      <c r="D233" s="63">
        <v>7000</v>
      </c>
      <c r="E233" s="63">
        <v>0</v>
      </c>
      <c r="F233" s="114">
        <f>D233-E233</f>
        <v>7000</v>
      </c>
      <c r="G233" s="48"/>
    </row>
    <row r="234" spans="1:7">
      <c r="A234" s="37" t="s">
        <v>356</v>
      </c>
      <c r="B234" s="111" t="s">
        <v>212</v>
      </c>
      <c r="C234" s="182" t="s">
        <v>555</v>
      </c>
      <c r="D234" s="63">
        <f>D271+D265+D235</f>
        <v>5291707</v>
      </c>
      <c r="E234" s="63">
        <f>E271+E265+E235</f>
        <v>3090428.5700000003</v>
      </c>
      <c r="F234" s="115">
        <f>F271+F265+F235</f>
        <v>2201278.4299999997</v>
      </c>
      <c r="G234" s="48"/>
    </row>
    <row r="235" spans="1:7" ht="33.75">
      <c r="A235" s="37" t="s">
        <v>357</v>
      </c>
      <c r="B235" s="111" t="s">
        <v>212</v>
      </c>
      <c r="C235" s="182" t="s">
        <v>553</v>
      </c>
      <c r="D235" s="63">
        <f>D253+D242+D236</f>
        <v>4278927</v>
      </c>
      <c r="E235" s="63">
        <f t="shared" ref="E235" si="158">E253+E242+E236</f>
        <v>2752278.6</v>
      </c>
      <c r="F235" s="115">
        <f>F253+F242+F236</f>
        <v>1526648.4</v>
      </c>
      <c r="G235" s="48"/>
    </row>
    <row r="236" spans="1:7">
      <c r="A236" s="37" t="s">
        <v>358</v>
      </c>
      <c r="B236" s="111" t="s">
        <v>212</v>
      </c>
      <c r="C236" s="182" t="s">
        <v>549</v>
      </c>
      <c r="D236" s="63">
        <f>D237</f>
        <v>0</v>
      </c>
      <c r="E236" s="63">
        <f t="shared" ref="E236:F236" si="159">E237</f>
        <v>0</v>
      </c>
      <c r="F236" s="115">
        <f t="shared" si="159"/>
        <v>0</v>
      </c>
      <c r="G236" s="48"/>
    </row>
    <row r="237" spans="1:7">
      <c r="A237" s="84" t="s">
        <v>359</v>
      </c>
      <c r="B237" s="111" t="s">
        <v>212</v>
      </c>
      <c r="C237" s="182" t="s">
        <v>548</v>
      </c>
      <c r="D237" s="63">
        <f>D238</f>
        <v>0</v>
      </c>
      <c r="E237" s="63">
        <f t="shared" ref="E237:F237" si="160">E238</f>
        <v>0</v>
      </c>
      <c r="F237" s="115">
        <f t="shared" si="160"/>
        <v>0</v>
      </c>
      <c r="G237" s="48"/>
    </row>
    <row r="238" spans="1:7">
      <c r="A238" s="37" t="s">
        <v>360</v>
      </c>
      <c r="B238" s="111" t="s">
        <v>212</v>
      </c>
      <c r="C238" s="182" t="s">
        <v>547</v>
      </c>
      <c r="D238" s="63">
        <f>D239</f>
        <v>0</v>
      </c>
      <c r="E238" s="63">
        <f t="shared" ref="E238:F238" si="161">E239</f>
        <v>0</v>
      </c>
      <c r="F238" s="115">
        <f t="shared" si="161"/>
        <v>0</v>
      </c>
      <c r="G238" s="48"/>
    </row>
    <row r="239" spans="1:7" ht="22.5">
      <c r="A239" s="37" t="s">
        <v>346</v>
      </c>
      <c r="B239" s="111" t="s">
        <v>212</v>
      </c>
      <c r="C239" s="182" t="s">
        <v>546</v>
      </c>
      <c r="D239" s="63">
        <f>D240</f>
        <v>0</v>
      </c>
      <c r="E239" s="63">
        <f t="shared" ref="E239:F239" si="162">E240</f>
        <v>0</v>
      </c>
      <c r="F239" s="115">
        <f t="shared" si="162"/>
        <v>0</v>
      </c>
      <c r="G239" s="48"/>
    </row>
    <row r="240" spans="1:7" ht="22.5">
      <c r="A240" s="37" t="s">
        <v>347</v>
      </c>
      <c r="B240" s="111" t="s">
        <v>212</v>
      </c>
      <c r="C240" s="182" t="s">
        <v>545</v>
      </c>
      <c r="D240" s="63">
        <f>D241</f>
        <v>0</v>
      </c>
      <c r="E240" s="63">
        <f t="shared" ref="E240:F240" si="163">E241</f>
        <v>0</v>
      </c>
      <c r="F240" s="115">
        <f t="shared" si="163"/>
        <v>0</v>
      </c>
      <c r="G240" s="48"/>
    </row>
    <row r="241" spans="1:7" ht="23.25">
      <c r="A241" s="41" t="s">
        <v>277</v>
      </c>
      <c r="B241" s="111" t="s">
        <v>212</v>
      </c>
      <c r="C241" s="182" t="s">
        <v>278</v>
      </c>
      <c r="D241" s="63">
        <v>0</v>
      </c>
      <c r="E241" s="63">
        <v>0</v>
      </c>
      <c r="F241" s="114">
        <f>D241-E241</f>
        <v>0</v>
      </c>
      <c r="G241" s="48"/>
    </row>
    <row r="242" spans="1:7" ht="33.75">
      <c r="A242" s="37" t="s">
        <v>361</v>
      </c>
      <c r="B242" s="111" t="s">
        <v>212</v>
      </c>
      <c r="C242" s="182" t="s">
        <v>544</v>
      </c>
      <c r="D242" s="63">
        <f>D243</f>
        <v>2752280</v>
      </c>
      <c r="E242" s="63">
        <f t="shared" ref="E242:F242" si="164">E243</f>
        <v>2752278.6</v>
      </c>
      <c r="F242" s="115">
        <f t="shared" si="164"/>
        <v>1.4000000000232831</v>
      </c>
      <c r="G242" s="48"/>
    </row>
    <row r="243" spans="1:7" ht="22.5">
      <c r="A243" s="84" t="s">
        <v>362</v>
      </c>
      <c r="B243" s="111" t="s">
        <v>212</v>
      </c>
      <c r="C243" s="182" t="s">
        <v>540</v>
      </c>
      <c r="D243" s="63">
        <f>D248+D244</f>
        <v>2752280</v>
      </c>
      <c r="E243" s="63">
        <f>E248+E244</f>
        <v>2752278.6</v>
      </c>
      <c r="F243" s="115">
        <f>F248+F244</f>
        <v>1.4000000000232831</v>
      </c>
      <c r="G243" s="48"/>
    </row>
    <row r="244" spans="1:7" ht="33.75">
      <c r="A244" s="37" t="s">
        <v>817</v>
      </c>
      <c r="B244" s="111" t="s">
        <v>212</v>
      </c>
      <c r="C244" s="182" t="s">
        <v>543</v>
      </c>
      <c r="D244" s="63">
        <f>D245</f>
        <v>1929300</v>
      </c>
      <c r="E244" s="63">
        <f t="shared" ref="E244:F244" si="165">E245</f>
        <v>1929300</v>
      </c>
      <c r="F244" s="115">
        <f t="shared" si="165"/>
        <v>0</v>
      </c>
      <c r="G244" s="48"/>
    </row>
    <row r="245" spans="1:7" ht="22.5">
      <c r="A245" s="37" t="s">
        <v>346</v>
      </c>
      <c r="B245" s="111" t="s">
        <v>212</v>
      </c>
      <c r="C245" s="182" t="s">
        <v>542</v>
      </c>
      <c r="D245" s="63">
        <f>D246</f>
        <v>1929300</v>
      </c>
      <c r="E245" s="63">
        <f t="shared" ref="E245:F245" si="166">E246</f>
        <v>1929300</v>
      </c>
      <c r="F245" s="115">
        <f t="shared" si="166"/>
        <v>0</v>
      </c>
      <c r="G245" s="48"/>
    </row>
    <row r="246" spans="1:7" ht="22.5">
      <c r="A246" s="37" t="s">
        <v>347</v>
      </c>
      <c r="B246" s="111" t="s">
        <v>212</v>
      </c>
      <c r="C246" s="182" t="s">
        <v>541</v>
      </c>
      <c r="D246" s="63">
        <f>D247</f>
        <v>1929300</v>
      </c>
      <c r="E246" s="63">
        <f>E247</f>
        <v>1929300</v>
      </c>
      <c r="F246" s="115">
        <f>F247</f>
        <v>0</v>
      </c>
      <c r="G246" s="48"/>
    </row>
    <row r="247" spans="1:7" ht="23.25">
      <c r="A247" s="41" t="s">
        <v>277</v>
      </c>
      <c r="B247" s="111" t="s">
        <v>212</v>
      </c>
      <c r="C247" s="182" t="s">
        <v>279</v>
      </c>
      <c r="D247" s="63">
        <v>1929300</v>
      </c>
      <c r="E247" s="63">
        <v>1929300</v>
      </c>
      <c r="F247" s="114">
        <f>D247-E247</f>
        <v>0</v>
      </c>
      <c r="G247" s="48"/>
    </row>
    <row r="248" spans="1:7" ht="33.75">
      <c r="A248" s="37" t="s">
        <v>818</v>
      </c>
      <c r="B248" s="111" t="s">
        <v>212</v>
      </c>
      <c r="C248" s="182" t="s">
        <v>539</v>
      </c>
      <c r="D248" s="63">
        <f>D249</f>
        <v>822980</v>
      </c>
      <c r="E248" s="63">
        <f t="shared" ref="E248:F248" si="167">E249</f>
        <v>822978.6</v>
      </c>
      <c r="F248" s="115">
        <f t="shared" si="167"/>
        <v>1.4000000000232831</v>
      </c>
      <c r="G248" s="48"/>
    </row>
    <row r="249" spans="1:7" ht="22.5">
      <c r="A249" s="37" t="s">
        <v>346</v>
      </c>
      <c r="B249" s="111" t="s">
        <v>212</v>
      </c>
      <c r="C249" s="182" t="s">
        <v>538</v>
      </c>
      <c r="D249" s="63">
        <f>D250</f>
        <v>822980</v>
      </c>
      <c r="E249" s="63">
        <f t="shared" ref="E249:F249" si="168">E250</f>
        <v>822978.6</v>
      </c>
      <c r="F249" s="115">
        <f t="shared" si="168"/>
        <v>1.4000000000232831</v>
      </c>
      <c r="G249" s="48"/>
    </row>
    <row r="250" spans="1:7" ht="22.5">
      <c r="A250" s="37" t="s">
        <v>347</v>
      </c>
      <c r="B250" s="111" t="s">
        <v>212</v>
      </c>
      <c r="C250" s="182" t="s">
        <v>537</v>
      </c>
      <c r="D250" s="63">
        <f>D251+D252</f>
        <v>822980</v>
      </c>
      <c r="E250" s="63">
        <f>E251+E252</f>
        <v>822978.6</v>
      </c>
      <c r="F250" s="115">
        <f>F251</f>
        <v>1.4000000000232831</v>
      </c>
      <c r="G250" s="48"/>
    </row>
    <row r="251" spans="1:7" ht="23.25">
      <c r="A251" s="41" t="s">
        <v>277</v>
      </c>
      <c r="B251" s="111" t="s">
        <v>212</v>
      </c>
      <c r="C251" s="182" t="s">
        <v>280</v>
      </c>
      <c r="D251" s="63">
        <v>777980</v>
      </c>
      <c r="E251" s="63">
        <v>777978.6</v>
      </c>
      <c r="F251" s="114">
        <f>D251-E251</f>
        <v>1.4000000000232831</v>
      </c>
      <c r="G251" s="48"/>
    </row>
    <row r="252" spans="1:7">
      <c r="A252" s="179" t="s">
        <v>715</v>
      </c>
      <c r="B252" s="111" t="s">
        <v>212</v>
      </c>
      <c r="C252" s="182" t="s">
        <v>862</v>
      </c>
      <c r="D252" s="63">
        <v>45000</v>
      </c>
      <c r="E252" s="63">
        <v>45000</v>
      </c>
      <c r="F252" s="114">
        <f>D252-E252</f>
        <v>0</v>
      </c>
      <c r="G252" s="48"/>
    </row>
    <row r="253" spans="1:7" ht="22.5">
      <c r="A253" s="37" t="s">
        <v>819</v>
      </c>
      <c r="B253" s="111" t="s">
        <v>212</v>
      </c>
      <c r="C253" s="182" t="s">
        <v>536</v>
      </c>
      <c r="D253" s="63">
        <f>D259+D254</f>
        <v>1526647</v>
      </c>
      <c r="E253" s="63">
        <f t="shared" ref="E253:F253" si="169">E259+E254</f>
        <v>0</v>
      </c>
      <c r="F253" s="115">
        <f t="shared" si="169"/>
        <v>1526647</v>
      </c>
      <c r="G253" s="48"/>
    </row>
    <row r="254" spans="1:7" ht="45">
      <c r="A254" s="84" t="s">
        <v>363</v>
      </c>
      <c r="B254" s="111" t="s">
        <v>212</v>
      </c>
      <c r="C254" s="182" t="s">
        <v>535</v>
      </c>
      <c r="D254" s="63">
        <f>D255</f>
        <v>1526647</v>
      </c>
      <c r="E254" s="63">
        <f t="shared" ref="E254:F254" si="170">E255</f>
        <v>0</v>
      </c>
      <c r="F254" s="115">
        <f t="shared" si="170"/>
        <v>1526647</v>
      </c>
      <c r="G254" s="48"/>
    </row>
    <row r="255" spans="1:7" ht="45">
      <c r="A255" s="37" t="s">
        <v>364</v>
      </c>
      <c r="B255" s="111" t="s">
        <v>212</v>
      </c>
      <c r="C255" s="182" t="s">
        <v>534</v>
      </c>
      <c r="D255" s="63">
        <f>D256</f>
        <v>1526647</v>
      </c>
      <c r="E255" s="63">
        <f t="shared" ref="E255:F255" si="171">E256</f>
        <v>0</v>
      </c>
      <c r="F255" s="115">
        <f t="shared" si="171"/>
        <v>1526647</v>
      </c>
      <c r="G255" s="48"/>
    </row>
    <row r="256" spans="1:7" ht="22.5">
      <c r="A256" s="37" t="s">
        <v>346</v>
      </c>
      <c r="B256" s="111" t="s">
        <v>212</v>
      </c>
      <c r="C256" s="182" t="s">
        <v>533</v>
      </c>
      <c r="D256" s="63">
        <f>D257</f>
        <v>1526647</v>
      </c>
      <c r="E256" s="63">
        <f t="shared" ref="E256:F256" si="172">E257</f>
        <v>0</v>
      </c>
      <c r="F256" s="115">
        <f t="shared" si="172"/>
        <v>1526647</v>
      </c>
      <c r="G256" s="48"/>
    </row>
    <row r="257" spans="1:7" ht="22.5">
      <c r="A257" s="37" t="s">
        <v>347</v>
      </c>
      <c r="B257" s="111" t="s">
        <v>212</v>
      </c>
      <c r="C257" s="182" t="s">
        <v>532</v>
      </c>
      <c r="D257" s="63">
        <f>D258</f>
        <v>1526647</v>
      </c>
      <c r="E257" s="63">
        <f t="shared" ref="E257:F257" si="173">E258</f>
        <v>0</v>
      </c>
      <c r="F257" s="115">
        <f t="shared" si="173"/>
        <v>1526647</v>
      </c>
      <c r="G257" s="48"/>
    </row>
    <row r="258" spans="1:7" ht="23.25">
      <c r="A258" s="41" t="s">
        <v>277</v>
      </c>
      <c r="B258" s="111" t="s">
        <v>212</v>
      </c>
      <c r="C258" s="182" t="s">
        <v>281</v>
      </c>
      <c r="D258" s="63">
        <v>1526647</v>
      </c>
      <c r="E258" s="63">
        <v>0</v>
      </c>
      <c r="F258" s="114">
        <f>D258-E258</f>
        <v>1526647</v>
      </c>
      <c r="G258" s="48"/>
    </row>
    <row r="259" spans="1:7">
      <c r="A259" s="84" t="s">
        <v>365</v>
      </c>
      <c r="B259" s="111" t="s">
        <v>212</v>
      </c>
      <c r="C259" s="182" t="s">
        <v>531</v>
      </c>
      <c r="D259" s="63">
        <f>D260</f>
        <v>0</v>
      </c>
      <c r="E259" s="63">
        <f t="shared" ref="E259:F260" si="174">E260</f>
        <v>0</v>
      </c>
      <c r="F259" s="115">
        <f t="shared" si="174"/>
        <v>0</v>
      </c>
      <c r="G259" s="48"/>
    </row>
    <row r="260" spans="1:7">
      <c r="A260" s="37" t="s">
        <v>366</v>
      </c>
      <c r="B260" s="111" t="s">
        <v>212</v>
      </c>
      <c r="C260" s="182" t="s">
        <v>530</v>
      </c>
      <c r="D260" s="63">
        <f>D261</f>
        <v>0</v>
      </c>
      <c r="E260" s="63">
        <f t="shared" si="174"/>
        <v>0</v>
      </c>
      <c r="F260" s="115">
        <f t="shared" si="174"/>
        <v>0</v>
      </c>
      <c r="G260" s="48"/>
    </row>
    <row r="261" spans="1:7" ht="22.5">
      <c r="A261" s="37" t="s">
        <v>346</v>
      </c>
      <c r="B261" s="111" t="s">
        <v>212</v>
      </c>
      <c r="C261" s="182" t="s">
        <v>529</v>
      </c>
      <c r="D261" s="63">
        <f>D262</f>
        <v>0</v>
      </c>
      <c r="E261" s="63">
        <f t="shared" ref="E261:F261" si="175">E262</f>
        <v>0</v>
      </c>
      <c r="F261" s="115">
        <f t="shared" si="175"/>
        <v>0</v>
      </c>
      <c r="G261" s="48"/>
    </row>
    <row r="262" spans="1:7" ht="22.5">
      <c r="A262" s="37" t="s">
        <v>347</v>
      </c>
      <c r="B262" s="111" t="s">
        <v>212</v>
      </c>
      <c r="C262" s="182" t="s">
        <v>528</v>
      </c>
      <c r="D262" s="63">
        <f>D263+D264</f>
        <v>0</v>
      </c>
      <c r="E262" s="63">
        <f t="shared" ref="E262:F262" si="176">E263+E264</f>
        <v>0</v>
      </c>
      <c r="F262" s="115">
        <f t="shared" si="176"/>
        <v>0</v>
      </c>
      <c r="G262" s="48"/>
    </row>
    <row r="263" spans="1:7" ht="23.25">
      <c r="A263" s="41" t="s">
        <v>277</v>
      </c>
      <c r="B263" s="111" t="s">
        <v>212</v>
      </c>
      <c r="C263" s="182" t="s">
        <v>282</v>
      </c>
      <c r="D263" s="63">
        <v>0</v>
      </c>
      <c r="E263" s="63">
        <v>0</v>
      </c>
      <c r="F263" s="114">
        <f>D263-E263</f>
        <v>0</v>
      </c>
      <c r="G263" s="48"/>
    </row>
    <row r="264" spans="1:7">
      <c r="A264" s="41" t="s">
        <v>216</v>
      </c>
      <c r="B264" s="111" t="s">
        <v>212</v>
      </c>
      <c r="C264" s="182" t="s">
        <v>283</v>
      </c>
      <c r="D264" s="63">
        <v>0</v>
      </c>
      <c r="E264" s="63">
        <v>0</v>
      </c>
      <c r="F264" s="114">
        <f>D264-E264</f>
        <v>0</v>
      </c>
      <c r="G264" s="48"/>
    </row>
    <row r="265" spans="1:7" ht="33.75">
      <c r="A265" s="37" t="s">
        <v>776</v>
      </c>
      <c r="B265" s="111" t="s">
        <v>212</v>
      </c>
      <c r="C265" s="182" t="s">
        <v>775</v>
      </c>
      <c r="D265" s="63">
        <f>D266</f>
        <v>700000</v>
      </c>
      <c r="E265" s="63">
        <f t="shared" ref="E265:F265" si="177">E266</f>
        <v>198683.97</v>
      </c>
      <c r="F265" s="115">
        <f t="shared" si="177"/>
        <v>501316.03</v>
      </c>
      <c r="G265" s="48"/>
    </row>
    <row r="266" spans="1:7" ht="47.25" customHeight="1">
      <c r="A266" s="37" t="s">
        <v>774</v>
      </c>
      <c r="B266" s="111" t="s">
        <v>212</v>
      </c>
      <c r="C266" s="182" t="s">
        <v>554</v>
      </c>
      <c r="D266" s="63">
        <f>D267</f>
        <v>700000</v>
      </c>
      <c r="E266" s="63">
        <f t="shared" ref="E266:F266" si="178">E267</f>
        <v>198683.97</v>
      </c>
      <c r="F266" s="115">
        <f t="shared" si="178"/>
        <v>501316.03</v>
      </c>
      <c r="G266" s="48"/>
    </row>
    <row r="267" spans="1:7" ht="22.5">
      <c r="A267" s="37" t="s">
        <v>367</v>
      </c>
      <c r="B267" s="111" t="s">
        <v>212</v>
      </c>
      <c r="C267" s="182" t="s">
        <v>552</v>
      </c>
      <c r="D267" s="63">
        <f>D268</f>
        <v>700000</v>
      </c>
      <c r="E267" s="63">
        <f t="shared" ref="E267:F267" si="179">E268</f>
        <v>198683.97</v>
      </c>
      <c r="F267" s="115">
        <f t="shared" si="179"/>
        <v>501316.03</v>
      </c>
      <c r="G267" s="48"/>
    </row>
    <row r="268" spans="1:7" ht="22.5">
      <c r="A268" s="37" t="s">
        <v>346</v>
      </c>
      <c r="B268" s="111" t="s">
        <v>212</v>
      </c>
      <c r="C268" s="182" t="s">
        <v>551</v>
      </c>
      <c r="D268" s="63">
        <f>D269</f>
        <v>700000</v>
      </c>
      <c r="E268" s="63">
        <f t="shared" ref="E268:F268" si="180">E269</f>
        <v>198683.97</v>
      </c>
      <c r="F268" s="115">
        <f t="shared" si="180"/>
        <v>501316.03</v>
      </c>
      <c r="G268" s="48"/>
    </row>
    <row r="269" spans="1:7" ht="22.5">
      <c r="A269" s="37" t="s">
        <v>347</v>
      </c>
      <c r="B269" s="111" t="s">
        <v>212</v>
      </c>
      <c r="C269" s="182" t="s">
        <v>550</v>
      </c>
      <c r="D269" s="63">
        <f>D270</f>
        <v>700000</v>
      </c>
      <c r="E269" s="63">
        <f t="shared" ref="E269:F269" si="181">E270</f>
        <v>198683.97</v>
      </c>
      <c r="F269" s="115">
        <f t="shared" si="181"/>
        <v>501316.03</v>
      </c>
      <c r="G269" s="48"/>
    </row>
    <row r="270" spans="1:7">
      <c r="A270" s="41" t="s">
        <v>216</v>
      </c>
      <c r="B270" s="111" t="s">
        <v>212</v>
      </c>
      <c r="C270" s="182" t="s">
        <v>276</v>
      </c>
      <c r="D270" s="63">
        <v>700000</v>
      </c>
      <c r="E270" s="63">
        <v>198683.97</v>
      </c>
      <c r="F270" s="114">
        <f>D270-E270</f>
        <v>501316.03</v>
      </c>
      <c r="G270" s="48"/>
    </row>
    <row r="271" spans="1:7">
      <c r="A271" s="37" t="s">
        <v>348</v>
      </c>
      <c r="B271" s="111" t="s">
        <v>212</v>
      </c>
      <c r="C271" s="182" t="s">
        <v>527</v>
      </c>
      <c r="D271" s="63">
        <f>D272</f>
        <v>312780</v>
      </c>
      <c r="E271" s="63">
        <f t="shared" ref="E271" si="182">E272</f>
        <v>139466</v>
      </c>
      <c r="F271" s="114">
        <f t="shared" ref="F271:F274" si="183">D271-E271</f>
        <v>173314</v>
      </c>
      <c r="G271" s="48"/>
    </row>
    <row r="272" spans="1:7" ht="33.75">
      <c r="A272" s="37" t="s">
        <v>820</v>
      </c>
      <c r="B272" s="111" t="s">
        <v>212</v>
      </c>
      <c r="C272" s="182" t="s">
        <v>526</v>
      </c>
      <c r="D272" s="63">
        <f>D273</f>
        <v>312780</v>
      </c>
      <c r="E272" s="63">
        <f>E273</f>
        <v>139466</v>
      </c>
      <c r="F272" s="114">
        <f t="shared" si="183"/>
        <v>173314</v>
      </c>
      <c r="G272" s="48"/>
    </row>
    <row r="273" spans="1:7" ht="22.5">
      <c r="A273" s="37" t="s">
        <v>346</v>
      </c>
      <c r="B273" s="111" t="s">
        <v>212</v>
      </c>
      <c r="C273" s="182" t="s">
        <v>525</v>
      </c>
      <c r="D273" s="63">
        <f>D274</f>
        <v>312780</v>
      </c>
      <c r="E273" s="63">
        <f t="shared" ref="E273" si="184">E274</f>
        <v>139466</v>
      </c>
      <c r="F273" s="114">
        <f t="shared" si="183"/>
        <v>173314</v>
      </c>
      <c r="G273" s="48"/>
    </row>
    <row r="274" spans="1:7" ht="22.5">
      <c r="A274" s="37" t="s">
        <v>347</v>
      </c>
      <c r="B274" s="111" t="s">
        <v>212</v>
      </c>
      <c r="C274" s="182" t="s">
        <v>524</v>
      </c>
      <c r="D274" s="63">
        <f>D275</f>
        <v>312780</v>
      </c>
      <c r="E274" s="63">
        <f>E275</f>
        <v>139466</v>
      </c>
      <c r="F274" s="114">
        <f t="shared" si="183"/>
        <v>173314</v>
      </c>
      <c r="G274" s="48"/>
    </row>
    <row r="275" spans="1:7">
      <c r="A275" s="41" t="s">
        <v>216</v>
      </c>
      <c r="B275" s="111" t="s">
        <v>212</v>
      </c>
      <c r="C275" s="182" t="s">
        <v>284</v>
      </c>
      <c r="D275" s="63">
        <v>312780</v>
      </c>
      <c r="E275" s="63">
        <v>139466</v>
      </c>
      <c r="F275" s="114">
        <f>D275-E275</f>
        <v>173314</v>
      </c>
      <c r="G275" s="48"/>
    </row>
    <row r="276" spans="1:7">
      <c r="A276" s="36" t="s">
        <v>368</v>
      </c>
      <c r="B276" s="111" t="s">
        <v>212</v>
      </c>
      <c r="C276" s="182" t="s">
        <v>439</v>
      </c>
      <c r="D276" s="63">
        <f>D318+D277</f>
        <v>14893619.1</v>
      </c>
      <c r="E276" s="63">
        <f t="shared" ref="E276:F276" si="185">E318+E277</f>
        <v>8627705.6999999993</v>
      </c>
      <c r="F276" s="115">
        <f t="shared" si="185"/>
        <v>6265913.3999999994</v>
      </c>
      <c r="G276" s="48"/>
    </row>
    <row r="277" spans="1:7" ht="22.5">
      <c r="A277" s="37" t="s">
        <v>350</v>
      </c>
      <c r="B277" s="111" t="s">
        <v>212</v>
      </c>
      <c r="C277" s="182" t="s">
        <v>440</v>
      </c>
      <c r="D277" s="63">
        <f>D314+D310+D306+D302+D298+D294+D290+D286+D282+D278</f>
        <v>13443928.83</v>
      </c>
      <c r="E277" s="63">
        <f t="shared" ref="E277:F277" si="186">E314+E310+E306+E302+E298+E294+E290+E286+E282+E278</f>
        <v>7261798.5899999999</v>
      </c>
      <c r="F277" s="115">
        <f t="shared" si="186"/>
        <v>6182130.2399999993</v>
      </c>
      <c r="G277" s="48"/>
    </row>
    <row r="278" spans="1:7">
      <c r="A278" s="37" t="s">
        <v>369</v>
      </c>
      <c r="B278" s="111" t="s">
        <v>212</v>
      </c>
      <c r="C278" s="182" t="s">
        <v>499</v>
      </c>
      <c r="D278" s="63">
        <f>D279</f>
        <v>421789.67</v>
      </c>
      <c r="E278" s="63">
        <f t="shared" ref="E278:F278" si="187">E279</f>
        <v>326182.5</v>
      </c>
      <c r="F278" s="115">
        <f t="shared" si="187"/>
        <v>95607.169999999984</v>
      </c>
      <c r="G278" s="48"/>
    </row>
    <row r="279" spans="1:7" ht="22.5">
      <c r="A279" s="37" t="s">
        <v>346</v>
      </c>
      <c r="B279" s="111" t="s">
        <v>212</v>
      </c>
      <c r="C279" s="182" t="s">
        <v>498</v>
      </c>
      <c r="D279" s="63">
        <f>D280</f>
        <v>421789.67</v>
      </c>
      <c r="E279" s="63">
        <f t="shared" ref="E279:F279" si="188">E280</f>
        <v>326182.5</v>
      </c>
      <c r="F279" s="115">
        <f t="shared" si="188"/>
        <v>95607.169999999984</v>
      </c>
      <c r="G279" s="48"/>
    </row>
    <row r="280" spans="1:7" ht="22.5">
      <c r="A280" s="37" t="s">
        <v>347</v>
      </c>
      <c r="B280" s="111" t="s">
        <v>212</v>
      </c>
      <c r="C280" s="182" t="s">
        <v>497</v>
      </c>
      <c r="D280" s="63">
        <f>D281</f>
        <v>421789.67</v>
      </c>
      <c r="E280" s="63">
        <f t="shared" ref="E280:F280" si="189">E281</f>
        <v>326182.5</v>
      </c>
      <c r="F280" s="115">
        <f t="shared" si="189"/>
        <v>95607.169999999984</v>
      </c>
      <c r="G280" s="48"/>
    </row>
    <row r="281" spans="1:7">
      <c r="A281" s="41" t="s">
        <v>225</v>
      </c>
      <c r="B281" s="111" t="s">
        <v>212</v>
      </c>
      <c r="C281" s="182" t="s">
        <v>285</v>
      </c>
      <c r="D281" s="63">
        <v>421789.67</v>
      </c>
      <c r="E281" s="63">
        <v>326182.5</v>
      </c>
      <c r="F281" s="114">
        <f>D281-E281</f>
        <v>95607.169999999984</v>
      </c>
      <c r="G281" s="48"/>
    </row>
    <row r="282" spans="1:7" ht="33.75">
      <c r="A282" s="37" t="s">
        <v>370</v>
      </c>
      <c r="B282" s="111" t="s">
        <v>212</v>
      </c>
      <c r="C282" s="182" t="s">
        <v>523</v>
      </c>
      <c r="D282" s="63">
        <f>D283</f>
        <v>3725000</v>
      </c>
      <c r="E282" s="63">
        <f t="shared" ref="E282:F282" si="190">E283</f>
        <v>1839853.13</v>
      </c>
      <c r="F282" s="115">
        <f t="shared" si="190"/>
        <v>1885146.87</v>
      </c>
      <c r="G282" s="48"/>
    </row>
    <row r="283" spans="1:7" ht="22.5">
      <c r="A283" s="37" t="s">
        <v>346</v>
      </c>
      <c r="B283" s="111" t="s">
        <v>212</v>
      </c>
      <c r="C283" s="182" t="s">
        <v>522</v>
      </c>
      <c r="D283" s="63">
        <f>D284</f>
        <v>3725000</v>
      </c>
      <c r="E283" s="63">
        <f t="shared" ref="E283:F283" si="191">E284</f>
        <v>1839853.13</v>
      </c>
      <c r="F283" s="115">
        <f t="shared" si="191"/>
        <v>1885146.87</v>
      </c>
      <c r="G283" s="48"/>
    </row>
    <row r="284" spans="1:7" ht="22.5">
      <c r="A284" s="37" t="s">
        <v>347</v>
      </c>
      <c r="B284" s="111" t="s">
        <v>212</v>
      </c>
      <c r="C284" s="182" t="s">
        <v>521</v>
      </c>
      <c r="D284" s="63">
        <f>D285</f>
        <v>3725000</v>
      </c>
      <c r="E284" s="63">
        <f t="shared" ref="E284:F284" si="192">E285</f>
        <v>1839853.13</v>
      </c>
      <c r="F284" s="115">
        <f t="shared" si="192"/>
        <v>1885146.87</v>
      </c>
      <c r="G284" s="48"/>
    </row>
    <row r="285" spans="1:7">
      <c r="A285" s="41" t="s">
        <v>216</v>
      </c>
      <c r="B285" s="111" t="s">
        <v>212</v>
      </c>
      <c r="C285" s="182" t="s">
        <v>286</v>
      </c>
      <c r="D285" s="63">
        <v>3725000</v>
      </c>
      <c r="E285" s="63">
        <v>1839853.13</v>
      </c>
      <c r="F285" s="114">
        <f>D285-E285</f>
        <v>1885146.87</v>
      </c>
      <c r="G285" s="48"/>
    </row>
    <row r="286" spans="1:7" ht="22.5">
      <c r="A286" s="37" t="s">
        <v>371</v>
      </c>
      <c r="B286" s="111" t="s">
        <v>212</v>
      </c>
      <c r="C286" s="182" t="s">
        <v>520</v>
      </c>
      <c r="D286" s="63">
        <f>D287</f>
        <v>6964.68</v>
      </c>
      <c r="E286" s="63">
        <f t="shared" ref="E286:F286" si="193">E287</f>
        <v>0</v>
      </c>
      <c r="F286" s="115">
        <f t="shared" si="193"/>
        <v>6964.68</v>
      </c>
      <c r="G286" s="48"/>
    </row>
    <row r="287" spans="1:7" ht="22.5">
      <c r="A287" s="37" t="s">
        <v>346</v>
      </c>
      <c r="B287" s="111" t="s">
        <v>212</v>
      </c>
      <c r="C287" s="182" t="s">
        <v>519</v>
      </c>
      <c r="D287" s="63">
        <f>D288</f>
        <v>6964.68</v>
      </c>
      <c r="E287" s="63">
        <f t="shared" ref="E287:F287" si="194">E288</f>
        <v>0</v>
      </c>
      <c r="F287" s="115">
        <f t="shared" si="194"/>
        <v>6964.68</v>
      </c>
      <c r="G287" s="48"/>
    </row>
    <row r="288" spans="1:7" ht="22.5">
      <c r="A288" s="37" t="s">
        <v>347</v>
      </c>
      <c r="B288" s="111" t="s">
        <v>212</v>
      </c>
      <c r="C288" s="182" t="s">
        <v>518</v>
      </c>
      <c r="D288" s="63">
        <f>D289</f>
        <v>6964.68</v>
      </c>
      <c r="E288" s="63">
        <f t="shared" ref="E288:F288" si="195">E289</f>
        <v>0</v>
      </c>
      <c r="F288" s="115">
        <f t="shared" si="195"/>
        <v>6964.68</v>
      </c>
      <c r="G288" s="48"/>
    </row>
    <row r="289" spans="1:7">
      <c r="A289" s="41" t="s">
        <v>216</v>
      </c>
      <c r="B289" s="111" t="s">
        <v>212</v>
      </c>
      <c r="C289" s="182" t="s">
        <v>287</v>
      </c>
      <c r="D289" s="63">
        <v>6964.68</v>
      </c>
      <c r="E289" s="63">
        <v>0</v>
      </c>
      <c r="F289" s="114">
        <f>D289-E289</f>
        <v>6964.68</v>
      </c>
      <c r="G289" s="48"/>
    </row>
    <row r="290" spans="1:7">
      <c r="A290" s="37" t="s">
        <v>372</v>
      </c>
      <c r="B290" s="111" t="s">
        <v>212</v>
      </c>
      <c r="C290" s="182" t="s">
        <v>517</v>
      </c>
      <c r="D290" s="63">
        <f>D291</f>
        <v>2531000</v>
      </c>
      <c r="E290" s="63">
        <f t="shared" ref="E290:F290" si="196">E291</f>
        <v>929323.03</v>
      </c>
      <c r="F290" s="115">
        <f t="shared" si="196"/>
        <v>1601676.97</v>
      </c>
      <c r="G290" s="48"/>
    </row>
    <row r="291" spans="1:7" ht="22.5">
      <c r="A291" s="37" t="s">
        <v>346</v>
      </c>
      <c r="B291" s="111" t="s">
        <v>212</v>
      </c>
      <c r="C291" s="182" t="s">
        <v>516</v>
      </c>
      <c r="D291" s="63">
        <f>D292</f>
        <v>2531000</v>
      </c>
      <c r="E291" s="63">
        <f>E292</f>
        <v>929323.03</v>
      </c>
      <c r="F291" s="115">
        <f>F292</f>
        <v>1601676.97</v>
      </c>
      <c r="G291" s="48"/>
    </row>
    <row r="292" spans="1:7" ht="22.5">
      <c r="A292" s="37" t="s">
        <v>347</v>
      </c>
      <c r="B292" s="111" t="s">
        <v>212</v>
      </c>
      <c r="C292" s="182" t="s">
        <v>515</v>
      </c>
      <c r="D292" s="63">
        <f>D293</f>
        <v>2531000</v>
      </c>
      <c r="E292" s="63">
        <f t="shared" ref="E292:F292" si="197">E293</f>
        <v>929323.03</v>
      </c>
      <c r="F292" s="115">
        <f t="shared" si="197"/>
        <v>1601676.97</v>
      </c>
      <c r="G292" s="48"/>
    </row>
    <row r="293" spans="1:7">
      <c r="A293" s="41" t="s">
        <v>216</v>
      </c>
      <c r="B293" s="111" t="s">
        <v>212</v>
      </c>
      <c r="C293" s="182" t="s">
        <v>288</v>
      </c>
      <c r="D293" s="63">
        <v>2531000</v>
      </c>
      <c r="E293" s="63">
        <v>929323.03</v>
      </c>
      <c r="F293" s="114">
        <f>D293-E293</f>
        <v>1601676.97</v>
      </c>
      <c r="G293" s="48"/>
    </row>
    <row r="294" spans="1:7">
      <c r="A294" s="37" t="s">
        <v>373</v>
      </c>
      <c r="B294" s="111" t="s">
        <v>212</v>
      </c>
      <c r="C294" s="182" t="s">
        <v>514</v>
      </c>
      <c r="D294" s="63">
        <f>D295</f>
        <v>690000</v>
      </c>
      <c r="E294" s="63">
        <f t="shared" ref="E294:F294" si="198">E295</f>
        <v>412823</v>
      </c>
      <c r="F294" s="115">
        <f t="shared" si="198"/>
        <v>277177</v>
      </c>
      <c r="G294" s="48"/>
    </row>
    <row r="295" spans="1:7" ht="22.5">
      <c r="A295" s="37" t="s">
        <v>346</v>
      </c>
      <c r="B295" s="111" t="s">
        <v>212</v>
      </c>
      <c r="C295" s="182" t="s">
        <v>513</v>
      </c>
      <c r="D295" s="63">
        <f>D296</f>
        <v>690000</v>
      </c>
      <c r="E295" s="63">
        <f t="shared" ref="E295:F295" si="199">E296</f>
        <v>412823</v>
      </c>
      <c r="F295" s="115">
        <f t="shared" si="199"/>
        <v>277177</v>
      </c>
      <c r="G295" s="48"/>
    </row>
    <row r="296" spans="1:7" ht="22.5">
      <c r="A296" s="37" t="s">
        <v>347</v>
      </c>
      <c r="B296" s="111" t="s">
        <v>212</v>
      </c>
      <c r="C296" s="182" t="s">
        <v>512</v>
      </c>
      <c r="D296" s="63">
        <f>D297</f>
        <v>690000</v>
      </c>
      <c r="E296" s="63">
        <f t="shared" ref="E296:F296" si="200">E297</f>
        <v>412823</v>
      </c>
      <c r="F296" s="115">
        <f t="shared" si="200"/>
        <v>277177</v>
      </c>
      <c r="G296" s="48"/>
    </row>
    <row r="297" spans="1:7">
      <c r="A297" s="41" t="s">
        <v>216</v>
      </c>
      <c r="B297" s="111" t="s">
        <v>212</v>
      </c>
      <c r="C297" s="182" t="s">
        <v>289</v>
      </c>
      <c r="D297" s="63">
        <v>690000</v>
      </c>
      <c r="E297" s="63">
        <v>412823</v>
      </c>
      <c r="F297" s="114">
        <f>D297-E297</f>
        <v>277177</v>
      </c>
      <c r="G297" s="48"/>
    </row>
    <row r="298" spans="1:7">
      <c r="A298" s="37" t="s">
        <v>374</v>
      </c>
      <c r="B298" s="111" t="s">
        <v>212</v>
      </c>
      <c r="C298" s="182" t="s">
        <v>511</v>
      </c>
      <c r="D298" s="63">
        <f>D299</f>
        <v>1500000</v>
      </c>
      <c r="E298" s="63">
        <f t="shared" ref="E298:F298" si="201">E299</f>
        <v>1087162.07</v>
      </c>
      <c r="F298" s="115">
        <f t="shared" si="201"/>
        <v>412837.92999999993</v>
      </c>
      <c r="G298" s="48"/>
    </row>
    <row r="299" spans="1:7" ht="22.5">
      <c r="A299" s="37" t="s">
        <v>346</v>
      </c>
      <c r="B299" s="111" t="s">
        <v>212</v>
      </c>
      <c r="C299" s="182" t="s">
        <v>510</v>
      </c>
      <c r="D299" s="63">
        <f>D300</f>
        <v>1500000</v>
      </c>
      <c r="E299" s="63">
        <f t="shared" ref="E299:F299" si="202">E300</f>
        <v>1087162.07</v>
      </c>
      <c r="F299" s="115">
        <f t="shared" si="202"/>
        <v>412837.92999999993</v>
      </c>
      <c r="G299" s="48"/>
    </row>
    <row r="300" spans="1:7" ht="22.5">
      <c r="A300" s="37" t="s">
        <v>347</v>
      </c>
      <c r="B300" s="111" t="s">
        <v>212</v>
      </c>
      <c r="C300" s="182" t="s">
        <v>509</v>
      </c>
      <c r="D300" s="63">
        <f>D301</f>
        <v>1500000</v>
      </c>
      <c r="E300" s="63">
        <f t="shared" ref="E300:F300" si="203">E301</f>
        <v>1087162.07</v>
      </c>
      <c r="F300" s="115">
        <f t="shared" si="203"/>
        <v>412837.92999999993</v>
      </c>
      <c r="G300" s="48"/>
    </row>
    <row r="301" spans="1:7">
      <c r="A301" s="41" t="s">
        <v>216</v>
      </c>
      <c r="B301" s="111" t="s">
        <v>212</v>
      </c>
      <c r="C301" s="182" t="s">
        <v>290</v>
      </c>
      <c r="D301" s="63">
        <v>1500000</v>
      </c>
      <c r="E301" s="63">
        <v>1087162.07</v>
      </c>
      <c r="F301" s="114">
        <f>D301-E301</f>
        <v>412837.92999999993</v>
      </c>
      <c r="G301" s="48"/>
    </row>
    <row r="302" spans="1:7" ht="22.5">
      <c r="A302" s="37" t="s">
        <v>375</v>
      </c>
      <c r="B302" s="111" t="s">
        <v>212</v>
      </c>
      <c r="C302" s="182" t="s">
        <v>508</v>
      </c>
      <c r="D302" s="63">
        <f>D303</f>
        <v>3119174.48</v>
      </c>
      <c r="E302" s="63">
        <f t="shared" ref="E302:F302" si="204">E303</f>
        <v>2510880.86</v>
      </c>
      <c r="F302" s="115">
        <f t="shared" si="204"/>
        <v>608293.62000000011</v>
      </c>
      <c r="G302" s="48"/>
    </row>
    <row r="303" spans="1:7" ht="22.5">
      <c r="A303" s="37" t="s">
        <v>346</v>
      </c>
      <c r="B303" s="111" t="s">
        <v>212</v>
      </c>
      <c r="C303" s="182" t="s">
        <v>507</v>
      </c>
      <c r="D303" s="63">
        <f>D304</f>
        <v>3119174.48</v>
      </c>
      <c r="E303" s="63">
        <f t="shared" ref="E303:F303" si="205">E304</f>
        <v>2510880.86</v>
      </c>
      <c r="F303" s="115">
        <f t="shared" si="205"/>
        <v>608293.62000000011</v>
      </c>
      <c r="G303" s="48"/>
    </row>
    <row r="304" spans="1:7" ht="22.5">
      <c r="A304" s="37" t="s">
        <v>347</v>
      </c>
      <c r="B304" s="111" t="s">
        <v>212</v>
      </c>
      <c r="C304" s="182" t="s">
        <v>506</v>
      </c>
      <c r="D304" s="63">
        <f>D305</f>
        <v>3119174.48</v>
      </c>
      <c r="E304" s="63">
        <f>E305</f>
        <v>2510880.86</v>
      </c>
      <c r="F304" s="115">
        <f>F305</f>
        <v>608293.62000000011</v>
      </c>
      <c r="G304" s="48"/>
    </row>
    <row r="305" spans="1:7">
      <c r="A305" s="41" t="s">
        <v>216</v>
      </c>
      <c r="B305" s="111" t="s">
        <v>212</v>
      </c>
      <c r="C305" s="182" t="s">
        <v>291</v>
      </c>
      <c r="D305" s="63">
        <v>3119174.48</v>
      </c>
      <c r="E305" s="63">
        <v>2510880.86</v>
      </c>
      <c r="F305" s="114">
        <f>D305-E305</f>
        <v>608293.62000000011</v>
      </c>
      <c r="G305" s="48"/>
    </row>
    <row r="306" spans="1:7" ht="22.5">
      <c r="A306" s="37" t="s">
        <v>376</v>
      </c>
      <c r="B306" s="111" t="s">
        <v>212</v>
      </c>
      <c r="C306" s="182" t="s">
        <v>505</v>
      </c>
      <c r="D306" s="63">
        <f>D307</f>
        <v>300000</v>
      </c>
      <c r="E306" s="63">
        <f t="shared" ref="E306:F306" si="206">E307</f>
        <v>0</v>
      </c>
      <c r="F306" s="115">
        <f t="shared" si="206"/>
        <v>300000</v>
      </c>
      <c r="G306" s="48"/>
    </row>
    <row r="307" spans="1:7" ht="22.5">
      <c r="A307" s="37" t="s">
        <v>346</v>
      </c>
      <c r="B307" s="111" t="s">
        <v>212</v>
      </c>
      <c r="C307" s="182" t="s">
        <v>504</v>
      </c>
      <c r="D307" s="63">
        <f>D308</f>
        <v>300000</v>
      </c>
      <c r="E307" s="63">
        <f t="shared" ref="E307:F307" si="207">E308</f>
        <v>0</v>
      </c>
      <c r="F307" s="115">
        <f t="shared" si="207"/>
        <v>300000</v>
      </c>
      <c r="G307" s="48"/>
    </row>
    <row r="308" spans="1:7" ht="22.5">
      <c r="A308" s="37" t="s">
        <v>347</v>
      </c>
      <c r="B308" s="111" t="s">
        <v>212</v>
      </c>
      <c r="C308" s="182" t="s">
        <v>503</v>
      </c>
      <c r="D308" s="63">
        <f>D309</f>
        <v>300000</v>
      </c>
      <c r="E308" s="63">
        <f t="shared" ref="E308:F308" si="208">E309</f>
        <v>0</v>
      </c>
      <c r="F308" s="115">
        <f t="shared" si="208"/>
        <v>300000</v>
      </c>
      <c r="G308" s="48"/>
    </row>
    <row r="309" spans="1:7">
      <c r="A309" s="41" t="s">
        <v>216</v>
      </c>
      <c r="B309" s="111" t="s">
        <v>212</v>
      </c>
      <c r="C309" s="182" t="s">
        <v>292</v>
      </c>
      <c r="D309" s="63">
        <v>300000</v>
      </c>
      <c r="E309" s="63">
        <v>0</v>
      </c>
      <c r="F309" s="114">
        <f>D309-E309</f>
        <v>300000</v>
      </c>
      <c r="G309" s="48"/>
    </row>
    <row r="310" spans="1:7" ht="22.5">
      <c r="A310" s="37" t="s">
        <v>377</v>
      </c>
      <c r="B310" s="111" t="s">
        <v>212</v>
      </c>
      <c r="C310" s="182" t="s">
        <v>502</v>
      </c>
      <c r="D310" s="63">
        <f>D311</f>
        <v>105000</v>
      </c>
      <c r="E310" s="63">
        <f t="shared" ref="E310:F310" si="209">E311</f>
        <v>105000</v>
      </c>
      <c r="F310" s="115">
        <f t="shared" si="209"/>
        <v>0</v>
      </c>
      <c r="G310" s="48"/>
    </row>
    <row r="311" spans="1:7" ht="22.5">
      <c r="A311" s="37" t="s">
        <v>346</v>
      </c>
      <c r="B311" s="111" t="s">
        <v>212</v>
      </c>
      <c r="C311" s="182" t="s">
        <v>501</v>
      </c>
      <c r="D311" s="63">
        <f>D312</f>
        <v>105000</v>
      </c>
      <c r="E311" s="63">
        <f t="shared" ref="E311:F311" si="210">E312</f>
        <v>105000</v>
      </c>
      <c r="F311" s="115">
        <f t="shared" si="210"/>
        <v>0</v>
      </c>
      <c r="G311" s="48"/>
    </row>
    <row r="312" spans="1:7" ht="22.5">
      <c r="A312" s="37" t="s">
        <v>347</v>
      </c>
      <c r="B312" s="111" t="s">
        <v>212</v>
      </c>
      <c r="C312" s="182" t="s">
        <v>500</v>
      </c>
      <c r="D312" s="63">
        <f>D313</f>
        <v>105000</v>
      </c>
      <c r="E312" s="63">
        <f t="shared" ref="E312:F312" si="211">E313</f>
        <v>105000</v>
      </c>
      <c r="F312" s="115">
        <f t="shared" si="211"/>
        <v>0</v>
      </c>
      <c r="G312" s="48"/>
    </row>
    <row r="313" spans="1:7">
      <c r="A313" s="41" t="s">
        <v>216</v>
      </c>
      <c r="B313" s="111" t="s">
        <v>212</v>
      </c>
      <c r="C313" s="182" t="s">
        <v>293</v>
      </c>
      <c r="D313" s="63">
        <v>105000</v>
      </c>
      <c r="E313" s="63">
        <v>105000</v>
      </c>
      <c r="F313" s="114">
        <f>D313-E313</f>
        <v>0</v>
      </c>
      <c r="G313" s="48"/>
    </row>
    <row r="314" spans="1:7" ht="22.5">
      <c r="A314" s="37" t="s">
        <v>378</v>
      </c>
      <c r="B314" s="111" t="s">
        <v>212</v>
      </c>
      <c r="C314" s="182" t="s">
        <v>496</v>
      </c>
      <c r="D314" s="63">
        <f>D315</f>
        <v>1045000</v>
      </c>
      <c r="E314" s="63">
        <f t="shared" ref="E314:F314" si="212">E315</f>
        <v>50574</v>
      </c>
      <c r="F314" s="115">
        <f t="shared" si="212"/>
        <v>994426</v>
      </c>
      <c r="G314" s="48"/>
    </row>
    <row r="315" spans="1:7" ht="22.5">
      <c r="A315" s="37" t="s">
        <v>346</v>
      </c>
      <c r="B315" s="111" t="s">
        <v>212</v>
      </c>
      <c r="C315" s="182" t="s">
        <v>495</v>
      </c>
      <c r="D315" s="63">
        <f>D316</f>
        <v>1045000</v>
      </c>
      <c r="E315" s="63">
        <f t="shared" ref="E315:F315" si="213">E316</f>
        <v>50574</v>
      </c>
      <c r="F315" s="115">
        <f t="shared" si="213"/>
        <v>994426</v>
      </c>
      <c r="G315" s="48"/>
    </row>
    <row r="316" spans="1:7" ht="22.5">
      <c r="A316" s="37" t="s">
        <v>347</v>
      </c>
      <c r="B316" s="111" t="s">
        <v>212</v>
      </c>
      <c r="C316" s="182" t="s">
        <v>494</v>
      </c>
      <c r="D316" s="63">
        <f>D317</f>
        <v>1045000</v>
      </c>
      <c r="E316" s="63">
        <f t="shared" ref="E316:F316" si="214">E317</f>
        <v>50574</v>
      </c>
      <c r="F316" s="115">
        <f t="shared" si="214"/>
        <v>994426</v>
      </c>
      <c r="G316" s="48"/>
    </row>
    <row r="317" spans="1:7">
      <c r="A317" s="41" t="s">
        <v>216</v>
      </c>
      <c r="B317" s="111" t="s">
        <v>212</v>
      </c>
      <c r="C317" s="182" t="s">
        <v>294</v>
      </c>
      <c r="D317" s="63">
        <v>1045000</v>
      </c>
      <c r="E317" s="63">
        <v>50574</v>
      </c>
      <c r="F317" s="114">
        <f>D317-E317</f>
        <v>994426</v>
      </c>
      <c r="G317" s="48"/>
    </row>
    <row r="318" spans="1:7" ht="33.75">
      <c r="A318" s="37" t="s">
        <v>379</v>
      </c>
      <c r="B318" s="111" t="s">
        <v>212</v>
      </c>
      <c r="C318" s="182" t="s">
        <v>493</v>
      </c>
      <c r="D318" s="63">
        <f>D324+D319</f>
        <v>1449690.27</v>
      </c>
      <c r="E318" s="63">
        <f>E324+E319</f>
        <v>1365907.1099999999</v>
      </c>
      <c r="F318" s="115">
        <f>F324+F319</f>
        <v>83783.160000000033</v>
      </c>
      <c r="G318" s="48"/>
    </row>
    <row r="319" spans="1:7" ht="67.5">
      <c r="A319" s="37" t="s">
        <v>821</v>
      </c>
      <c r="B319" s="111" t="s">
        <v>212</v>
      </c>
      <c r="C319" s="182" t="s">
        <v>492</v>
      </c>
      <c r="D319" s="63">
        <f>D320</f>
        <v>719300</v>
      </c>
      <c r="E319" s="63">
        <f t="shared" ref="E319:F319" si="215">E320</f>
        <v>719300</v>
      </c>
      <c r="F319" s="115">
        <f t="shared" si="215"/>
        <v>0</v>
      </c>
      <c r="G319" s="48"/>
    </row>
    <row r="320" spans="1:7" ht="67.5">
      <c r="A320" s="37" t="s">
        <v>380</v>
      </c>
      <c r="B320" s="111" t="s">
        <v>212</v>
      </c>
      <c r="C320" s="182" t="s">
        <v>491</v>
      </c>
      <c r="D320" s="63">
        <f>D321</f>
        <v>719300</v>
      </c>
      <c r="E320" s="63">
        <f t="shared" ref="E320:F320" si="216">E321</f>
        <v>719300</v>
      </c>
      <c r="F320" s="115">
        <f t="shared" si="216"/>
        <v>0</v>
      </c>
      <c r="G320" s="48"/>
    </row>
    <row r="321" spans="1:7" ht="22.5">
      <c r="A321" s="37" t="s">
        <v>346</v>
      </c>
      <c r="B321" s="111" t="s">
        <v>212</v>
      </c>
      <c r="C321" s="182" t="s">
        <v>490</v>
      </c>
      <c r="D321" s="63">
        <f>D322</f>
        <v>719300</v>
      </c>
      <c r="E321" s="63">
        <f t="shared" ref="E321:F321" si="217">E322</f>
        <v>719300</v>
      </c>
      <c r="F321" s="115">
        <f t="shared" si="217"/>
        <v>0</v>
      </c>
      <c r="G321" s="48"/>
    </row>
    <row r="322" spans="1:7" ht="22.5">
      <c r="A322" s="37" t="s">
        <v>347</v>
      </c>
      <c r="B322" s="111" t="s">
        <v>212</v>
      </c>
      <c r="C322" s="182" t="s">
        <v>489</v>
      </c>
      <c r="D322" s="63">
        <f>D323</f>
        <v>719300</v>
      </c>
      <c r="E322" s="63">
        <f t="shared" ref="E322:F322" si="218">E323</f>
        <v>719300</v>
      </c>
      <c r="F322" s="115">
        <f t="shared" si="218"/>
        <v>0</v>
      </c>
      <c r="G322" s="48"/>
    </row>
    <row r="323" spans="1:7">
      <c r="A323" s="41" t="s">
        <v>216</v>
      </c>
      <c r="B323" s="111" t="s">
        <v>212</v>
      </c>
      <c r="C323" s="182" t="s">
        <v>295</v>
      </c>
      <c r="D323" s="63">
        <v>719300</v>
      </c>
      <c r="E323" s="63">
        <v>719300</v>
      </c>
      <c r="F323" s="114">
        <f>D323-E323</f>
        <v>0</v>
      </c>
      <c r="G323" s="48"/>
    </row>
    <row r="324" spans="1:7" ht="67.5">
      <c r="A324" s="37" t="s">
        <v>822</v>
      </c>
      <c r="B324" s="111" t="s">
        <v>212</v>
      </c>
      <c r="C324" s="182" t="s">
        <v>488</v>
      </c>
      <c r="D324" s="63">
        <f>D325</f>
        <v>730390.27</v>
      </c>
      <c r="E324" s="63">
        <f t="shared" ref="E324:F324" si="219">E325</f>
        <v>646607.11</v>
      </c>
      <c r="F324" s="115">
        <f t="shared" si="219"/>
        <v>83783.160000000033</v>
      </c>
      <c r="G324" s="48"/>
    </row>
    <row r="325" spans="1:7" ht="67.5">
      <c r="A325" s="37" t="s">
        <v>380</v>
      </c>
      <c r="B325" s="111" t="s">
        <v>212</v>
      </c>
      <c r="C325" s="182" t="s">
        <v>487</v>
      </c>
      <c r="D325" s="63">
        <f>D326</f>
        <v>730390.27</v>
      </c>
      <c r="E325" s="63">
        <f t="shared" ref="E325:F325" si="220">E326</f>
        <v>646607.11</v>
      </c>
      <c r="F325" s="115">
        <f t="shared" si="220"/>
        <v>83783.160000000033</v>
      </c>
      <c r="G325" s="48"/>
    </row>
    <row r="326" spans="1:7" ht="22.5">
      <c r="A326" s="37" t="s">
        <v>346</v>
      </c>
      <c r="B326" s="111" t="s">
        <v>212</v>
      </c>
      <c r="C326" s="182" t="s">
        <v>486</v>
      </c>
      <c r="D326" s="63">
        <f>D327</f>
        <v>730390.27</v>
      </c>
      <c r="E326" s="63">
        <f t="shared" ref="E326:F326" si="221">E327</f>
        <v>646607.11</v>
      </c>
      <c r="F326" s="115">
        <f t="shared" si="221"/>
        <v>83783.160000000033</v>
      </c>
      <c r="G326" s="48"/>
    </row>
    <row r="327" spans="1:7" ht="22.5">
      <c r="A327" s="37" t="s">
        <v>347</v>
      </c>
      <c r="B327" s="111" t="s">
        <v>212</v>
      </c>
      <c r="C327" s="182" t="s">
        <v>485</v>
      </c>
      <c r="D327" s="63">
        <f>D328</f>
        <v>730390.27</v>
      </c>
      <c r="E327" s="63">
        <f t="shared" ref="E327:F327" si="222">E328</f>
        <v>646607.11</v>
      </c>
      <c r="F327" s="115">
        <f t="shared" si="222"/>
        <v>83783.160000000033</v>
      </c>
      <c r="G327" s="48"/>
    </row>
    <row r="328" spans="1:7">
      <c r="A328" s="41" t="s">
        <v>216</v>
      </c>
      <c r="B328" s="111" t="s">
        <v>212</v>
      </c>
      <c r="C328" s="182" t="s">
        <v>296</v>
      </c>
      <c r="D328" s="63">
        <v>730390.27</v>
      </c>
      <c r="E328" s="63">
        <v>646607.11</v>
      </c>
      <c r="F328" s="114">
        <f>D328-E328</f>
        <v>83783.160000000033</v>
      </c>
      <c r="G328" s="48"/>
    </row>
    <row r="329" spans="1:7">
      <c r="A329" s="39" t="s">
        <v>381</v>
      </c>
      <c r="B329" s="111" t="s">
        <v>212</v>
      </c>
      <c r="C329" s="182" t="s">
        <v>441</v>
      </c>
      <c r="D329" s="63">
        <f t="shared" ref="D329:D334" si="223">D330</f>
        <v>940200</v>
      </c>
      <c r="E329" s="63">
        <f t="shared" ref="E329:F329" si="224">E330</f>
        <v>0</v>
      </c>
      <c r="F329" s="115">
        <f t="shared" si="224"/>
        <v>940200</v>
      </c>
      <c r="G329" s="48"/>
    </row>
    <row r="330" spans="1:7">
      <c r="A330" s="36" t="s">
        <v>382</v>
      </c>
      <c r="B330" s="111" t="s">
        <v>212</v>
      </c>
      <c r="C330" s="182" t="s">
        <v>442</v>
      </c>
      <c r="D330" s="63">
        <f t="shared" si="223"/>
        <v>940200</v>
      </c>
      <c r="E330" s="63">
        <f t="shared" ref="E330:F330" si="225">E331</f>
        <v>0</v>
      </c>
      <c r="F330" s="115">
        <f t="shared" si="225"/>
        <v>940200</v>
      </c>
      <c r="G330" s="48"/>
    </row>
    <row r="331" spans="1:7" ht="23.25">
      <c r="A331" s="36" t="s">
        <v>383</v>
      </c>
      <c r="B331" s="111" t="s">
        <v>212</v>
      </c>
      <c r="C331" s="182" t="s">
        <v>443</v>
      </c>
      <c r="D331" s="63">
        <f t="shared" si="223"/>
        <v>940200</v>
      </c>
      <c r="E331" s="63">
        <f t="shared" ref="E331:F331" si="226">E332</f>
        <v>0</v>
      </c>
      <c r="F331" s="115">
        <f t="shared" si="226"/>
        <v>940200</v>
      </c>
      <c r="G331" s="48"/>
    </row>
    <row r="332" spans="1:7" ht="22.5">
      <c r="A332" s="37" t="s">
        <v>384</v>
      </c>
      <c r="B332" s="111" t="s">
        <v>212</v>
      </c>
      <c r="C332" s="182" t="s">
        <v>444</v>
      </c>
      <c r="D332" s="63">
        <f t="shared" si="223"/>
        <v>940200</v>
      </c>
      <c r="E332" s="63">
        <f t="shared" ref="E332:F332" si="227">E333</f>
        <v>0</v>
      </c>
      <c r="F332" s="115">
        <f t="shared" si="227"/>
        <v>940200</v>
      </c>
      <c r="G332" s="48"/>
    </row>
    <row r="333" spans="1:7" ht="23.25">
      <c r="A333" s="91" t="s">
        <v>437</v>
      </c>
      <c r="B333" s="111" t="s">
        <v>212</v>
      </c>
      <c r="C333" s="182" t="s">
        <v>445</v>
      </c>
      <c r="D333" s="63">
        <f t="shared" si="223"/>
        <v>940200</v>
      </c>
      <c r="E333" s="63">
        <f t="shared" ref="E333:F333" si="228">E334</f>
        <v>0</v>
      </c>
      <c r="F333" s="115">
        <f t="shared" si="228"/>
        <v>940200</v>
      </c>
      <c r="G333" s="48"/>
    </row>
    <row r="334" spans="1:7" ht="23.25">
      <c r="A334" s="91" t="s">
        <v>438</v>
      </c>
      <c r="B334" s="111" t="s">
        <v>212</v>
      </c>
      <c r="C334" s="182" t="s">
        <v>446</v>
      </c>
      <c r="D334" s="63">
        <f t="shared" si="223"/>
        <v>940200</v>
      </c>
      <c r="E334" s="63">
        <f t="shared" ref="E334:F334" si="229">E335</f>
        <v>0</v>
      </c>
      <c r="F334" s="115">
        <f t="shared" si="229"/>
        <v>940200</v>
      </c>
      <c r="G334" s="48"/>
    </row>
    <row r="335" spans="1:7">
      <c r="A335" s="41" t="s">
        <v>216</v>
      </c>
      <c r="B335" s="111" t="s">
        <v>212</v>
      </c>
      <c r="C335" s="182" t="s">
        <v>484</v>
      </c>
      <c r="D335" s="63">
        <v>940200</v>
      </c>
      <c r="E335" s="63">
        <v>0</v>
      </c>
      <c r="F335" s="114">
        <f>D335-E335</f>
        <v>940200</v>
      </c>
      <c r="G335" s="48"/>
    </row>
    <row r="336" spans="1:7">
      <c r="A336" s="92" t="s">
        <v>385</v>
      </c>
      <c r="B336" s="118" t="s">
        <v>212</v>
      </c>
      <c r="C336" s="182" t="s">
        <v>447</v>
      </c>
      <c r="D336" s="63">
        <f>D337</f>
        <v>23605647.949999999</v>
      </c>
      <c r="E336" s="63">
        <f t="shared" ref="E336" si="230">E337</f>
        <v>12684371.02</v>
      </c>
      <c r="F336" s="114">
        <f t="shared" ref="F336:F338" si="231">D336-E336</f>
        <v>10921276.93</v>
      </c>
      <c r="G336" s="48"/>
    </row>
    <row r="337" spans="1:12">
      <c r="A337" s="37" t="s">
        <v>386</v>
      </c>
      <c r="B337" s="119" t="s">
        <v>212</v>
      </c>
      <c r="C337" s="182" t="s">
        <v>448</v>
      </c>
      <c r="D337" s="63">
        <f>D338+D358</f>
        <v>23605647.949999999</v>
      </c>
      <c r="E337" s="63">
        <f>E338+E358</f>
        <v>12684371.02</v>
      </c>
      <c r="F337" s="114">
        <f t="shared" si="231"/>
        <v>10921276.93</v>
      </c>
      <c r="G337" s="48"/>
    </row>
    <row r="338" spans="1:12">
      <c r="A338" s="37" t="s">
        <v>806</v>
      </c>
      <c r="B338" s="119" t="s">
        <v>212</v>
      </c>
      <c r="C338" s="182" t="s">
        <v>448</v>
      </c>
      <c r="D338" s="63">
        <f>D339+D347</f>
        <v>21882759.559999999</v>
      </c>
      <c r="E338" s="63">
        <f>E339+E347</f>
        <v>11412553.99</v>
      </c>
      <c r="F338" s="114">
        <f t="shared" si="231"/>
        <v>10470205.569999998</v>
      </c>
      <c r="G338" s="48"/>
      <c r="J338" s="56"/>
      <c r="K338" s="56"/>
      <c r="L338" s="56"/>
    </row>
    <row r="339" spans="1:12">
      <c r="A339" s="37" t="s">
        <v>348</v>
      </c>
      <c r="B339" s="119" t="s">
        <v>212</v>
      </c>
      <c r="C339" s="182" t="s">
        <v>863</v>
      </c>
      <c r="D339" s="63">
        <f>D340+D344</f>
        <v>20690378.559999999</v>
      </c>
      <c r="E339" s="63">
        <f>E340+E344</f>
        <v>11043161.99</v>
      </c>
      <c r="F339" s="114">
        <f t="shared" ref="F339" si="232">D339-E339</f>
        <v>9647216.5699999984</v>
      </c>
      <c r="G339" s="48"/>
      <c r="J339" s="56"/>
      <c r="K339" s="56"/>
      <c r="L339" s="56"/>
    </row>
    <row r="340" spans="1:12" ht="22.5">
      <c r="A340" s="37" t="s">
        <v>387</v>
      </c>
      <c r="B340" s="119" t="s">
        <v>212</v>
      </c>
      <c r="C340" s="182" t="s">
        <v>478</v>
      </c>
      <c r="D340" s="63">
        <f t="shared" ref="D340:F342" si="233">D341</f>
        <v>19690378.559999999</v>
      </c>
      <c r="E340" s="63">
        <f t="shared" si="233"/>
        <v>11043161.99</v>
      </c>
      <c r="F340" s="120">
        <f t="shared" si="233"/>
        <v>8647216.5699999984</v>
      </c>
      <c r="G340" s="48"/>
    </row>
    <row r="341" spans="1:12" ht="23.25">
      <c r="A341" s="39" t="s">
        <v>388</v>
      </c>
      <c r="B341" s="119" t="s">
        <v>212</v>
      </c>
      <c r="C341" s="182" t="s">
        <v>477</v>
      </c>
      <c r="D341" s="63">
        <f t="shared" si="233"/>
        <v>19690378.559999999</v>
      </c>
      <c r="E341" s="63">
        <f t="shared" si="233"/>
        <v>11043161.99</v>
      </c>
      <c r="F341" s="120">
        <f t="shared" si="233"/>
        <v>8647216.5699999984</v>
      </c>
      <c r="G341" s="48"/>
    </row>
    <row r="342" spans="1:12">
      <c r="A342" s="39" t="s">
        <v>389</v>
      </c>
      <c r="B342" s="119" t="s">
        <v>212</v>
      </c>
      <c r="C342" s="182" t="s">
        <v>476</v>
      </c>
      <c r="D342" s="63">
        <f t="shared" si="233"/>
        <v>19690378.559999999</v>
      </c>
      <c r="E342" s="63">
        <f t="shared" si="233"/>
        <v>11043161.99</v>
      </c>
      <c r="F342" s="120">
        <f t="shared" si="233"/>
        <v>8647216.5699999984</v>
      </c>
      <c r="G342" s="48"/>
    </row>
    <row r="343" spans="1:12" ht="39.75" customHeight="1">
      <c r="A343" s="91" t="s">
        <v>297</v>
      </c>
      <c r="B343" s="119" t="s">
        <v>212</v>
      </c>
      <c r="C343" s="182" t="s">
        <v>475</v>
      </c>
      <c r="D343" s="63">
        <v>19690378.559999999</v>
      </c>
      <c r="E343" s="63">
        <v>11043161.99</v>
      </c>
      <c r="F343" s="120">
        <f>D343-E343</f>
        <v>8647216.5699999984</v>
      </c>
      <c r="G343" s="48"/>
    </row>
    <row r="344" spans="1:12" ht="24" customHeight="1">
      <c r="A344" s="39" t="s">
        <v>388</v>
      </c>
      <c r="B344" s="119" t="s">
        <v>212</v>
      </c>
      <c r="C344" s="182" t="s">
        <v>830</v>
      </c>
      <c r="D344" s="63">
        <f>D345</f>
        <v>1000000</v>
      </c>
      <c r="E344" s="63">
        <f>E345</f>
        <v>0</v>
      </c>
      <c r="F344" s="120">
        <f t="shared" ref="F344:F346" si="234">D344-E344</f>
        <v>1000000</v>
      </c>
      <c r="G344" s="48"/>
    </row>
    <row r="345" spans="1:12" ht="19.5" customHeight="1">
      <c r="A345" s="39" t="s">
        <v>389</v>
      </c>
      <c r="B345" s="119" t="s">
        <v>212</v>
      </c>
      <c r="C345" s="182" t="s">
        <v>831</v>
      </c>
      <c r="D345" s="63">
        <f>D346</f>
        <v>1000000</v>
      </c>
      <c r="E345" s="63">
        <f>E346</f>
        <v>0</v>
      </c>
      <c r="F345" s="120">
        <f t="shared" si="234"/>
        <v>1000000</v>
      </c>
      <c r="G345" s="48"/>
    </row>
    <row r="346" spans="1:12" ht="39.75" customHeight="1">
      <c r="A346" s="91" t="s">
        <v>297</v>
      </c>
      <c r="B346" s="119" t="s">
        <v>212</v>
      </c>
      <c r="C346" s="182" t="s">
        <v>832</v>
      </c>
      <c r="D346" s="63">
        <v>1000000</v>
      </c>
      <c r="E346" s="63">
        <v>0</v>
      </c>
      <c r="F346" s="120">
        <f t="shared" si="234"/>
        <v>1000000</v>
      </c>
      <c r="G346" s="48"/>
    </row>
    <row r="347" spans="1:12" ht="34.5">
      <c r="A347" s="39" t="s">
        <v>777</v>
      </c>
      <c r="B347" s="119" t="s">
        <v>212</v>
      </c>
      <c r="C347" s="182" t="s">
        <v>778</v>
      </c>
      <c r="D347" s="63">
        <f>D348+D353</f>
        <v>1192381</v>
      </c>
      <c r="E347" s="63">
        <f t="shared" ref="E347:F347" si="235">E348+E353</f>
        <v>369392</v>
      </c>
      <c r="F347" s="121">
        <f t="shared" si="235"/>
        <v>822989</v>
      </c>
      <c r="G347" s="48"/>
    </row>
    <row r="348" spans="1:12" ht="45">
      <c r="A348" s="104" t="s">
        <v>825</v>
      </c>
      <c r="B348" s="119" t="s">
        <v>212</v>
      </c>
      <c r="C348" s="182" t="s">
        <v>823</v>
      </c>
      <c r="D348" s="63">
        <f>D349</f>
        <v>460000</v>
      </c>
      <c r="E348" s="63">
        <f t="shared" ref="E348:F348" si="236">E349</f>
        <v>89840.2</v>
      </c>
      <c r="F348" s="121">
        <f t="shared" si="236"/>
        <v>370159.8</v>
      </c>
      <c r="G348" s="48"/>
    </row>
    <row r="349" spans="1:12" ht="22.5">
      <c r="A349" s="37" t="s">
        <v>387</v>
      </c>
      <c r="B349" s="119" t="s">
        <v>212</v>
      </c>
      <c r="C349" s="182" t="s">
        <v>483</v>
      </c>
      <c r="D349" s="63">
        <f t="shared" ref="D349:F351" si="237">D350</f>
        <v>460000</v>
      </c>
      <c r="E349" s="63">
        <f t="shared" si="237"/>
        <v>89840.2</v>
      </c>
      <c r="F349" s="120">
        <f t="shared" si="237"/>
        <v>370159.8</v>
      </c>
      <c r="G349" s="48"/>
    </row>
    <row r="350" spans="1:12" ht="22.5">
      <c r="A350" s="38" t="s">
        <v>388</v>
      </c>
      <c r="B350" s="119" t="s">
        <v>212</v>
      </c>
      <c r="C350" s="182" t="s">
        <v>482</v>
      </c>
      <c r="D350" s="63">
        <f t="shared" si="237"/>
        <v>460000</v>
      </c>
      <c r="E350" s="63">
        <f t="shared" si="237"/>
        <v>89840.2</v>
      </c>
      <c r="F350" s="120">
        <f t="shared" si="237"/>
        <v>370159.8</v>
      </c>
      <c r="G350" s="48"/>
    </row>
    <row r="351" spans="1:12">
      <c r="A351" s="39" t="s">
        <v>389</v>
      </c>
      <c r="B351" s="119" t="s">
        <v>212</v>
      </c>
      <c r="C351" s="182" t="s">
        <v>449</v>
      </c>
      <c r="D351" s="63">
        <f t="shared" si="237"/>
        <v>460000</v>
      </c>
      <c r="E351" s="63">
        <f t="shared" si="237"/>
        <v>89840.2</v>
      </c>
      <c r="F351" s="120">
        <f t="shared" si="237"/>
        <v>370159.8</v>
      </c>
      <c r="G351" s="48"/>
    </row>
    <row r="352" spans="1:12" ht="39.75" customHeight="1">
      <c r="A352" s="91" t="s">
        <v>297</v>
      </c>
      <c r="B352" s="119" t="s">
        <v>212</v>
      </c>
      <c r="C352" s="182" t="s">
        <v>471</v>
      </c>
      <c r="D352" s="63">
        <v>460000</v>
      </c>
      <c r="E352" s="63">
        <v>89840.2</v>
      </c>
      <c r="F352" s="120">
        <f>D352-E352</f>
        <v>370159.8</v>
      </c>
      <c r="G352" s="48"/>
    </row>
    <row r="353" spans="1:7" ht="39.75" customHeight="1">
      <c r="A353" s="104" t="s">
        <v>826</v>
      </c>
      <c r="B353" s="119" t="s">
        <v>212</v>
      </c>
      <c r="C353" s="182" t="s">
        <v>824</v>
      </c>
      <c r="D353" s="63">
        <f>D354</f>
        <v>732381</v>
      </c>
      <c r="E353" s="63">
        <f t="shared" ref="E353:F353" si="238">E354</f>
        <v>279551.8</v>
      </c>
      <c r="F353" s="121">
        <f t="shared" si="238"/>
        <v>452829.2</v>
      </c>
      <c r="G353" s="48"/>
    </row>
    <row r="354" spans="1:7" ht="22.5">
      <c r="A354" s="37" t="s">
        <v>387</v>
      </c>
      <c r="B354" s="119" t="s">
        <v>212</v>
      </c>
      <c r="C354" s="182" t="s">
        <v>470</v>
      </c>
      <c r="D354" s="63">
        <f t="shared" ref="D354:F356" si="239">D355</f>
        <v>732381</v>
      </c>
      <c r="E354" s="63">
        <f t="shared" si="239"/>
        <v>279551.8</v>
      </c>
      <c r="F354" s="120">
        <f t="shared" si="239"/>
        <v>452829.2</v>
      </c>
      <c r="G354" s="48"/>
    </row>
    <row r="355" spans="1:7" ht="22.5">
      <c r="A355" s="38" t="s">
        <v>388</v>
      </c>
      <c r="B355" s="119" t="s">
        <v>212</v>
      </c>
      <c r="C355" s="182" t="s">
        <v>469</v>
      </c>
      <c r="D355" s="63">
        <f t="shared" si="239"/>
        <v>732381</v>
      </c>
      <c r="E355" s="63">
        <f t="shared" si="239"/>
        <v>279551.8</v>
      </c>
      <c r="F355" s="120">
        <f t="shared" si="239"/>
        <v>452829.2</v>
      </c>
      <c r="G355" s="48"/>
    </row>
    <row r="356" spans="1:7">
      <c r="A356" s="39" t="s">
        <v>389</v>
      </c>
      <c r="B356" s="119" t="s">
        <v>212</v>
      </c>
      <c r="C356" s="182" t="s">
        <v>468</v>
      </c>
      <c r="D356" s="63">
        <f t="shared" si="239"/>
        <v>732381</v>
      </c>
      <c r="E356" s="63">
        <f t="shared" si="239"/>
        <v>279551.8</v>
      </c>
      <c r="F356" s="120">
        <f t="shared" si="239"/>
        <v>452829.2</v>
      </c>
      <c r="G356" s="48"/>
    </row>
    <row r="357" spans="1:7" ht="37.5" customHeight="1">
      <c r="A357" s="91" t="s">
        <v>297</v>
      </c>
      <c r="B357" s="119" t="s">
        <v>212</v>
      </c>
      <c r="C357" s="182" t="s">
        <v>472</v>
      </c>
      <c r="D357" s="63">
        <v>732381</v>
      </c>
      <c r="E357" s="63">
        <v>279551.8</v>
      </c>
      <c r="F357" s="120">
        <f>D357-E357</f>
        <v>452829.2</v>
      </c>
      <c r="G357" s="48"/>
    </row>
    <row r="358" spans="1:7">
      <c r="A358" s="91" t="s">
        <v>807</v>
      </c>
      <c r="B358" s="119" t="s">
        <v>212</v>
      </c>
      <c r="C358" s="182" t="s">
        <v>448</v>
      </c>
      <c r="D358" s="180">
        <f>D359+D364</f>
        <v>1722888.39</v>
      </c>
      <c r="E358" s="180">
        <f>E359+E364</f>
        <v>1271817.03</v>
      </c>
      <c r="F358" s="120">
        <f>D358-E358</f>
        <v>451071.35999999987</v>
      </c>
      <c r="G358" s="48"/>
    </row>
    <row r="359" spans="1:7">
      <c r="A359" s="37" t="s">
        <v>348</v>
      </c>
      <c r="B359" s="119" t="s">
        <v>212</v>
      </c>
      <c r="C359" s="182" t="s">
        <v>863</v>
      </c>
      <c r="D359" s="63">
        <f>D360</f>
        <v>1562358.39</v>
      </c>
      <c r="E359" s="63">
        <f>E360</f>
        <v>1111287.03</v>
      </c>
      <c r="F359" s="121">
        <f>F360+F364</f>
        <v>451071.35999999987</v>
      </c>
      <c r="G359" s="48"/>
    </row>
    <row r="360" spans="1:7" ht="22.5">
      <c r="A360" s="89" t="s">
        <v>390</v>
      </c>
      <c r="B360" s="119" t="s">
        <v>212</v>
      </c>
      <c r="C360" s="182" t="s">
        <v>455</v>
      </c>
      <c r="D360" s="63">
        <f>D361</f>
        <v>1562358.39</v>
      </c>
      <c r="E360" s="63">
        <f t="shared" ref="E360:F360" si="240">E361</f>
        <v>1111287.03</v>
      </c>
      <c r="F360" s="121">
        <f t="shared" si="240"/>
        <v>451071.35999999987</v>
      </c>
      <c r="G360" s="48"/>
    </row>
    <row r="361" spans="1:7" ht="22.5">
      <c r="A361" s="105" t="s">
        <v>408</v>
      </c>
      <c r="B361" s="119" t="s">
        <v>212</v>
      </c>
      <c r="C361" s="182" t="s">
        <v>456</v>
      </c>
      <c r="D361" s="63">
        <f>D362</f>
        <v>1562358.39</v>
      </c>
      <c r="E361" s="63">
        <f>E362</f>
        <v>1111287.03</v>
      </c>
      <c r="F361" s="120">
        <f>F362</f>
        <v>451071.35999999987</v>
      </c>
      <c r="G361" s="48"/>
    </row>
    <row r="362" spans="1:7">
      <c r="A362" s="105" t="s">
        <v>409</v>
      </c>
      <c r="B362" s="119" t="s">
        <v>212</v>
      </c>
      <c r="C362" s="182" t="s">
        <v>457</v>
      </c>
      <c r="D362" s="63">
        <f>D363</f>
        <v>1562358.39</v>
      </c>
      <c r="E362" s="63">
        <f>E363</f>
        <v>1111287.03</v>
      </c>
      <c r="F362" s="120">
        <f>F363</f>
        <v>451071.35999999987</v>
      </c>
      <c r="G362" s="48"/>
    </row>
    <row r="363" spans="1:7" ht="45.75">
      <c r="A363" s="91" t="s">
        <v>297</v>
      </c>
      <c r="B363" s="119" t="s">
        <v>212</v>
      </c>
      <c r="C363" s="182" t="s">
        <v>474</v>
      </c>
      <c r="D363" s="63">
        <v>1562358.39</v>
      </c>
      <c r="E363" s="63">
        <v>1111287.03</v>
      </c>
      <c r="F363" s="120">
        <f>D363-E363</f>
        <v>451071.35999999987</v>
      </c>
      <c r="G363" s="48"/>
    </row>
    <row r="364" spans="1:7" ht="34.5">
      <c r="A364" s="39" t="s">
        <v>780</v>
      </c>
      <c r="B364" s="119" t="s">
        <v>212</v>
      </c>
      <c r="C364" s="182" t="s">
        <v>779</v>
      </c>
      <c r="D364" s="63">
        <f>D365+D369</f>
        <v>160530</v>
      </c>
      <c r="E364" s="63">
        <f t="shared" ref="E364:F364" si="241">E365+E369</f>
        <v>160530</v>
      </c>
      <c r="F364" s="121">
        <f t="shared" si="241"/>
        <v>0</v>
      </c>
      <c r="G364" s="48"/>
    </row>
    <row r="365" spans="1:7" ht="22.5">
      <c r="A365" s="106" t="s">
        <v>391</v>
      </c>
      <c r="B365" s="119" t="s">
        <v>212</v>
      </c>
      <c r="C365" s="182" t="s">
        <v>781</v>
      </c>
      <c r="D365" s="63">
        <f t="shared" ref="D365:F367" si="242">D366</f>
        <v>5000</v>
      </c>
      <c r="E365" s="63">
        <f t="shared" si="242"/>
        <v>5000</v>
      </c>
      <c r="F365" s="120">
        <f t="shared" si="242"/>
        <v>0</v>
      </c>
      <c r="G365" s="48"/>
    </row>
    <row r="366" spans="1:7" ht="22.5">
      <c r="A366" s="105" t="s">
        <v>408</v>
      </c>
      <c r="B366" s="119" t="s">
        <v>212</v>
      </c>
      <c r="C366" s="182" t="s">
        <v>450</v>
      </c>
      <c r="D366" s="63">
        <f t="shared" si="242"/>
        <v>5000</v>
      </c>
      <c r="E366" s="63">
        <f t="shared" si="242"/>
        <v>5000</v>
      </c>
      <c r="F366" s="120">
        <f t="shared" si="242"/>
        <v>0</v>
      </c>
      <c r="G366" s="48"/>
    </row>
    <row r="367" spans="1:7">
      <c r="A367" s="105" t="s">
        <v>409</v>
      </c>
      <c r="B367" s="119" t="s">
        <v>212</v>
      </c>
      <c r="C367" s="182" t="s">
        <v>451</v>
      </c>
      <c r="D367" s="63">
        <f t="shared" si="242"/>
        <v>5000</v>
      </c>
      <c r="E367" s="63">
        <f t="shared" si="242"/>
        <v>5000</v>
      </c>
      <c r="F367" s="120">
        <f t="shared" si="242"/>
        <v>0</v>
      </c>
      <c r="G367" s="48"/>
    </row>
    <row r="368" spans="1:7" ht="45.75">
      <c r="A368" s="91" t="s">
        <v>297</v>
      </c>
      <c r="B368" s="119" t="s">
        <v>212</v>
      </c>
      <c r="C368" s="182" t="s">
        <v>473</v>
      </c>
      <c r="D368" s="63">
        <v>5000</v>
      </c>
      <c r="E368" s="63">
        <v>5000</v>
      </c>
      <c r="F368" s="120">
        <f>D368-E368</f>
        <v>0</v>
      </c>
      <c r="G368" s="48"/>
    </row>
    <row r="369" spans="1:7" ht="22.5">
      <c r="A369" s="106" t="s">
        <v>392</v>
      </c>
      <c r="B369" s="119" t="s">
        <v>212</v>
      </c>
      <c r="C369" s="182" t="s">
        <v>782</v>
      </c>
      <c r="D369" s="63">
        <f>D370+D373+D377+D381</f>
        <v>155530</v>
      </c>
      <c r="E369" s="63">
        <f t="shared" ref="E369:F369" si="243">E370+E373+E377+E381</f>
        <v>155530</v>
      </c>
      <c r="F369" s="121">
        <f t="shared" si="243"/>
        <v>0</v>
      </c>
      <c r="G369" s="48"/>
    </row>
    <row r="370" spans="1:7" ht="22.5">
      <c r="A370" s="105" t="s">
        <v>408</v>
      </c>
      <c r="B370" s="119" t="s">
        <v>212</v>
      </c>
      <c r="C370" s="182" t="s">
        <v>452</v>
      </c>
      <c r="D370" s="63">
        <f t="shared" ref="D370:F371" si="244">D371</f>
        <v>0</v>
      </c>
      <c r="E370" s="63">
        <f t="shared" si="244"/>
        <v>0</v>
      </c>
      <c r="F370" s="120">
        <f t="shared" si="244"/>
        <v>0</v>
      </c>
      <c r="G370" s="48"/>
    </row>
    <row r="371" spans="1:7">
      <c r="A371" s="105" t="s">
        <v>409</v>
      </c>
      <c r="B371" s="119" t="s">
        <v>212</v>
      </c>
      <c r="C371" s="182" t="s">
        <v>453</v>
      </c>
      <c r="D371" s="63">
        <f t="shared" si="244"/>
        <v>0</v>
      </c>
      <c r="E371" s="63">
        <f t="shared" si="244"/>
        <v>0</v>
      </c>
      <c r="F371" s="120">
        <f t="shared" si="244"/>
        <v>0</v>
      </c>
      <c r="G371" s="48"/>
    </row>
    <row r="372" spans="1:7" ht="45">
      <c r="A372" s="105" t="s">
        <v>297</v>
      </c>
      <c r="B372" s="119" t="s">
        <v>212</v>
      </c>
      <c r="C372" s="182" t="s">
        <v>454</v>
      </c>
      <c r="D372" s="63">
        <v>0</v>
      </c>
      <c r="E372" s="63">
        <v>0</v>
      </c>
      <c r="F372" s="120">
        <f>D372-E372</f>
        <v>0</v>
      </c>
      <c r="G372" s="48"/>
    </row>
    <row r="373" spans="1:7" ht="34.5">
      <c r="A373" s="91" t="s">
        <v>467</v>
      </c>
      <c r="B373" s="119" t="s">
        <v>212</v>
      </c>
      <c r="C373" s="182" t="s">
        <v>481</v>
      </c>
      <c r="D373" s="63">
        <f t="shared" ref="D373:F375" si="245">D374</f>
        <v>65800</v>
      </c>
      <c r="E373" s="63">
        <f t="shared" si="245"/>
        <v>65800</v>
      </c>
      <c r="F373" s="120">
        <f t="shared" si="245"/>
        <v>0</v>
      </c>
      <c r="G373" s="48"/>
    </row>
    <row r="374" spans="1:7" ht="22.5">
      <c r="A374" s="105" t="s">
        <v>408</v>
      </c>
      <c r="B374" s="119" t="s">
        <v>212</v>
      </c>
      <c r="C374" s="182" t="s">
        <v>480</v>
      </c>
      <c r="D374" s="63">
        <f t="shared" si="245"/>
        <v>65800</v>
      </c>
      <c r="E374" s="63">
        <f t="shared" si="245"/>
        <v>65800</v>
      </c>
      <c r="F374" s="120">
        <f t="shared" si="245"/>
        <v>0</v>
      </c>
      <c r="G374" s="48"/>
    </row>
    <row r="375" spans="1:7">
      <c r="A375" s="105" t="s">
        <v>409</v>
      </c>
      <c r="B375" s="119" t="s">
        <v>212</v>
      </c>
      <c r="C375" s="182" t="s">
        <v>479</v>
      </c>
      <c r="D375" s="63">
        <f t="shared" si="245"/>
        <v>65800</v>
      </c>
      <c r="E375" s="63">
        <f t="shared" si="245"/>
        <v>65800</v>
      </c>
      <c r="F375" s="120">
        <f t="shared" si="245"/>
        <v>0</v>
      </c>
      <c r="G375" s="48"/>
    </row>
    <row r="376" spans="1:7" ht="45.75">
      <c r="A376" s="91" t="s">
        <v>297</v>
      </c>
      <c r="B376" s="119" t="s">
        <v>212</v>
      </c>
      <c r="C376" s="182" t="s">
        <v>805</v>
      </c>
      <c r="D376" s="63">
        <v>65800</v>
      </c>
      <c r="E376" s="63">
        <v>65800</v>
      </c>
      <c r="F376" s="120">
        <f>D376-E376</f>
        <v>0</v>
      </c>
      <c r="G376" s="48"/>
    </row>
    <row r="377" spans="1:7" ht="34.5">
      <c r="A377" s="91" t="s">
        <v>467</v>
      </c>
      <c r="B377" s="119" t="s">
        <v>212</v>
      </c>
      <c r="C377" s="182" t="s">
        <v>808</v>
      </c>
      <c r="D377" s="63">
        <f>D378</f>
        <v>65500</v>
      </c>
      <c r="E377" s="63">
        <f t="shared" ref="E377:F377" si="246">E378</f>
        <v>65500</v>
      </c>
      <c r="F377" s="121">
        <f t="shared" si="246"/>
        <v>0</v>
      </c>
      <c r="G377" s="48"/>
    </row>
    <row r="378" spans="1:7" ht="22.5">
      <c r="A378" s="105" t="s">
        <v>408</v>
      </c>
      <c r="B378" s="119" t="s">
        <v>212</v>
      </c>
      <c r="C378" s="182" t="s">
        <v>809</v>
      </c>
      <c r="D378" s="63">
        <f>D379</f>
        <v>65500</v>
      </c>
      <c r="E378" s="63">
        <f t="shared" ref="E378:F378" si="247">E379</f>
        <v>65500</v>
      </c>
      <c r="F378" s="121">
        <f t="shared" si="247"/>
        <v>0</v>
      </c>
      <c r="G378" s="48"/>
    </row>
    <row r="379" spans="1:7">
      <c r="A379" s="105" t="s">
        <v>409</v>
      </c>
      <c r="B379" s="119" t="s">
        <v>212</v>
      </c>
      <c r="C379" s="182" t="s">
        <v>810</v>
      </c>
      <c r="D379" s="63">
        <f>D380</f>
        <v>65500</v>
      </c>
      <c r="E379" s="63">
        <f t="shared" ref="E379:F379" si="248">E380</f>
        <v>65500</v>
      </c>
      <c r="F379" s="121">
        <f t="shared" si="248"/>
        <v>0</v>
      </c>
      <c r="G379" s="48"/>
    </row>
    <row r="380" spans="1:7" ht="45.75">
      <c r="A380" s="91" t="s">
        <v>297</v>
      </c>
      <c r="B380" s="119" t="s">
        <v>212</v>
      </c>
      <c r="C380" s="182" t="s">
        <v>811</v>
      </c>
      <c r="D380" s="63">
        <v>65500</v>
      </c>
      <c r="E380" s="63">
        <v>65500</v>
      </c>
      <c r="F380" s="120">
        <f>D380-E380</f>
        <v>0</v>
      </c>
      <c r="G380" s="48"/>
    </row>
    <row r="381" spans="1:7" ht="34.5">
      <c r="A381" s="91" t="s">
        <v>467</v>
      </c>
      <c r="B381" s="119" t="s">
        <v>212</v>
      </c>
      <c r="C381" s="182" t="s">
        <v>812</v>
      </c>
      <c r="D381" s="63">
        <f>D382</f>
        <v>24230</v>
      </c>
      <c r="E381" s="63">
        <f t="shared" ref="E381:F381" si="249">E382</f>
        <v>24230</v>
      </c>
      <c r="F381" s="121">
        <f t="shared" si="249"/>
        <v>0</v>
      </c>
      <c r="G381" s="48"/>
    </row>
    <row r="382" spans="1:7" ht="22.5">
      <c r="A382" s="105" t="s">
        <v>408</v>
      </c>
      <c r="B382" s="119" t="s">
        <v>212</v>
      </c>
      <c r="C382" s="182" t="s">
        <v>812</v>
      </c>
      <c r="D382" s="63">
        <f>D383</f>
        <v>24230</v>
      </c>
      <c r="E382" s="63">
        <f t="shared" ref="E382:F382" si="250">E383</f>
        <v>24230</v>
      </c>
      <c r="F382" s="121">
        <f t="shared" si="250"/>
        <v>0</v>
      </c>
      <c r="G382" s="48"/>
    </row>
    <row r="383" spans="1:7">
      <c r="A383" s="105" t="s">
        <v>409</v>
      </c>
      <c r="B383" s="119" t="s">
        <v>212</v>
      </c>
      <c r="C383" s="182" t="s">
        <v>812</v>
      </c>
      <c r="D383" s="63">
        <f>D384</f>
        <v>24230</v>
      </c>
      <c r="E383" s="63">
        <f t="shared" ref="E383:F383" si="251">E384</f>
        <v>24230</v>
      </c>
      <c r="F383" s="121">
        <f t="shared" si="251"/>
        <v>0</v>
      </c>
      <c r="G383" s="48"/>
    </row>
    <row r="384" spans="1:7" ht="45.75">
      <c r="A384" s="91" t="s">
        <v>297</v>
      </c>
      <c r="B384" s="119" t="s">
        <v>212</v>
      </c>
      <c r="C384" s="182" t="s">
        <v>812</v>
      </c>
      <c r="D384" s="63">
        <v>24230</v>
      </c>
      <c r="E384" s="63">
        <v>24230</v>
      </c>
      <c r="F384" s="120">
        <f>D384-E384</f>
        <v>0</v>
      </c>
      <c r="G384" s="48"/>
    </row>
    <row r="385" spans="1:8">
      <c r="A385" s="89" t="s">
        <v>393</v>
      </c>
      <c r="B385" s="119" t="s">
        <v>212</v>
      </c>
      <c r="C385" s="182" t="s">
        <v>458</v>
      </c>
      <c r="D385" s="63">
        <f>D392+D386</f>
        <v>353189.28</v>
      </c>
      <c r="E385" s="63">
        <f t="shared" ref="E385:F385" si="252">E392+E386</f>
        <v>332535.88</v>
      </c>
      <c r="F385" s="121">
        <f t="shared" si="252"/>
        <v>20653.400000000001</v>
      </c>
      <c r="G385" s="48"/>
    </row>
    <row r="386" spans="1:8">
      <c r="A386" s="89" t="s">
        <v>394</v>
      </c>
      <c r="B386" s="119" t="s">
        <v>212</v>
      </c>
      <c r="C386" s="182" t="s">
        <v>459</v>
      </c>
      <c r="D386" s="63">
        <f>D387</f>
        <v>61960.28</v>
      </c>
      <c r="E386" s="63">
        <f t="shared" ref="D386:F387" si="253">E387</f>
        <v>41306.879999999997</v>
      </c>
      <c r="F386" s="120">
        <f>D386-E386</f>
        <v>20653.400000000001</v>
      </c>
      <c r="G386" s="48"/>
    </row>
    <row r="387" spans="1:8" ht="33.75">
      <c r="A387" s="89" t="s">
        <v>460</v>
      </c>
      <c r="B387" s="119" t="s">
        <v>212</v>
      </c>
      <c r="C387" s="182" t="s">
        <v>461</v>
      </c>
      <c r="D387" s="63">
        <f t="shared" si="253"/>
        <v>61960.28</v>
      </c>
      <c r="E387" s="63">
        <f t="shared" si="253"/>
        <v>41306.879999999997</v>
      </c>
      <c r="F387" s="121">
        <f t="shared" si="253"/>
        <v>20653.400000000001</v>
      </c>
      <c r="G387" s="49"/>
      <c r="H387" s="50"/>
    </row>
    <row r="388" spans="1:8" ht="33.75">
      <c r="A388" s="89" t="s">
        <v>395</v>
      </c>
      <c r="B388" s="119" t="s">
        <v>212</v>
      </c>
      <c r="C388" s="182" t="s">
        <v>462</v>
      </c>
      <c r="D388" s="63">
        <f t="shared" ref="D388:E390" si="254">D389</f>
        <v>61960.28</v>
      </c>
      <c r="E388" s="63">
        <f t="shared" si="254"/>
        <v>41306.879999999997</v>
      </c>
      <c r="F388" s="120">
        <v>20653.400000000001</v>
      </c>
      <c r="G388" s="49"/>
      <c r="H388" s="50"/>
    </row>
    <row r="389" spans="1:8">
      <c r="A389" s="105" t="s">
        <v>463</v>
      </c>
      <c r="B389" s="119" t="s">
        <v>212</v>
      </c>
      <c r="C389" s="182" t="s">
        <v>464</v>
      </c>
      <c r="D389" s="63">
        <f t="shared" si="254"/>
        <v>61960.28</v>
      </c>
      <c r="E389" s="63">
        <f t="shared" si="254"/>
        <v>41306.879999999997</v>
      </c>
      <c r="F389" s="120">
        <v>20653.400000000001</v>
      </c>
      <c r="G389" s="49"/>
      <c r="H389" s="50"/>
    </row>
    <row r="390" spans="1:8" ht="22.5">
      <c r="A390" s="105" t="s">
        <v>465</v>
      </c>
      <c r="B390" s="119" t="s">
        <v>212</v>
      </c>
      <c r="C390" s="182" t="s">
        <v>466</v>
      </c>
      <c r="D390" s="63">
        <f t="shared" si="254"/>
        <v>61960.28</v>
      </c>
      <c r="E390" s="63">
        <f t="shared" si="254"/>
        <v>41306.879999999997</v>
      </c>
      <c r="F390" s="120">
        <v>20653.400000000001</v>
      </c>
      <c r="G390" s="49"/>
      <c r="H390" s="50"/>
    </row>
    <row r="391" spans="1:8" ht="23.25">
      <c r="A391" s="91" t="s">
        <v>298</v>
      </c>
      <c r="B391" s="119" t="s">
        <v>212</v>
      </c>
      <c r="C391" s="182" t="s">
        <v>299</v>
      </c>
      <c r="D391" s="63">
        <v>61960.28</v>
      </c>
      <c r="E391" s="63">
        <v>41306.879999999997</v>
      </c>
      <c r="F391" s="120">
        <f>D391-E391</f>
        <v>20653.400000000001</v>
      </c>
      <c r="G391" s="48"/>
    </row>
    <row r="392" spans="1:8">
      <c r="A392" s="37" t="s">
        <v>396</v>
      </c>
      <c r="B392" s="119" t="s">
        <v>212</v>
      </c>
      <c r="C392" s="182" t="s">
        <v>429</v>
      </c>
      <c r="D392" s="63">
        <f t="shared" ref="D392:F395" si="255">D393</f>
        <v>291229</v>
      </c>
      <c r="E392" s="63">
        <f t="shared" si="255"/>
        <v>291229</v>
      </c>
      <c r="F392" s="120">
        <f t="shared" si="255"/>
        <v>0</v>
      </c>
      <c r="G392" s="48"/>
    </row>
    <row r="393" spans="1:8" ht="22.5">
      <c r="A393" s="37" t="s">
        <v>430</v>
      </c>
      <c r="B393" s="119" t="s">
        <v>212</v>
      </c>
      <c r="C393" s="182" t="s">
        <v>431</v>
      </c>
      <c r="D393" s="63">
        <f t="shared" si="255"/>
        <v>291229</v>
      </c>
      <c r="E393" s="63">
        <f t="shared" si="255"/>
        <v>291229</v>
      </c>
      <c r="F393" s="120">
        <f t="shared" si="255"/>
        <v>0</v>
      </c>
      <c r="G393" s="48"/>
    </row>
    <row r="394" spans="1:8" ht="33.75">
      <c r="A394" s="107" t="s">
        <v>397</v>
      </c>
      <c r="B394" s="119" t="s">
        <v>212</v>
      </c>
      <c r="C394" s="182" t="s">
        <v>432</v>
      </c>
      <c r="D394" s="63">
        <f t="shared" si="255"/>
        <v>291229</v>
      </c>
      <c r="E394" s="63">
        <f t="shared" si="255"/>
        <v>291229</v>
      </c>
      <c r="F394" s="120">
        <f t="shared" si="255"/>
        <v>0</v>
      </c>
      <c r="G394" s="48"/>
    </row>
    <row r="395" spans="1:8">
      <c r="A395" s="91" t="s">
        <v>433</v>
      </c>
      <c r="B395" s="119" t="s">
        <v>212</v>
      </c>
      <c r="C395" s="182" t="s">
        <v>434</v>
      </c>
      <c r="D395" s="63">
        <f t="shared" si="255"/>
        <v>291229</v>
      </c>
      <c r="E395" s="63">
        <f t="shared" si="255"/>
        <v>291229</v>
      </c>
      <c r="F395" s="120">
        <f t="shared" si="255"/>
        <v>0</v>
      </c>
      <c r="G395" s="48"/>
    </row>
    <row r="396" spans="1:8">
      <c r="A396" s="91" t="s">
        <v>201</v>
      </c>
      <c r="B396" s="119" t="s">
        <v>212</v>
      </c>
      <c r="C396" s="182" t="s">
        <v>436</v>
      </c>
      <c r="D396" s="63">
        <v>291229</v>
      </c>
      <c r="E396" s="63">
        <v>291229</v>
      </c>
      <c r="F396" s="120">
        <f>D396-E396</f>
        <v>0</v>
      </c>
      <c r="G396" s="48"/>
    </row>
    <row r="397" spans="1:8">
      <c r="A397" s="37" t="s">
        <v>398</v>
      </c>
      <c r="B397" s="119" t="s">
        <v>212</v>
      </c>
      <c r="C397" s="182" t="s">
        <v>427</v>
      </c>
      <c r="D397" s="63">
        <f>D398</f>
        <v>13521154.09</v>
      </c>
      <c r="E397" s="63">
        <f t="shared" ref="E397:F398" si="256">E398</f>
        <v>9308492.2300000004</v>
      </c>
      <c r="F397" s="121">
        <f t="shared" si="256"/>
        <v>4212661.8599999994</v>
      </c>
      <c r="G397" s="48"/>
    </row>
    <row r="398" spans="1:8">
      <c r="A398" s="37" t="s">
        <v>399</v>
      </c>
      <c r="B398" s="119" t="s">
        <v>212</v>
      </c>
      <c r="C398" s="182" t="s">
        <v>428</v>
      </c>
      <c r="D398" s="63">
        <f>D399</f>
        <v>13521154.09</v>
      </c>
      <c r="E398" s="63">
        <f t="shared" si="256"/>
        <v>9308492.2300000004</v>
      </c>
      <c r="F398" s="121">
        <f t="shared" si="256"/>
        <v>4212661.8599999994</v>
      </c>
      <c r="G398" s="48"/>
    </row>
    <row r="399" spans="1:8">
      <c r="A399" s="37" t="s">
        <v>813</v>
      </c>
      <c r="B399" s="119" t="s">
        <v>212</v>
      </c>
      <c r="C399" s="182" t="s">
        <v>427</v>
      </c>
      <c r="D399" s="63">
        <f>D401+D405</f>
        <v>13521154.09</v>
      </c>
      <c r="E399" s="63">
        <f>E401+E405</f>
        <v>9308492.2300000004</v>
      </c>
      <c r="F399" s="121">
        <f t="shared" ref="F399" si="257">F401+F405</f>
        <v>4212661.8599999994</v>
      </c>
      <c r="G399" s="48"/>
    </row>
    <row r="400" spans="1:8">
      <c r="A400" s="37" t="s">
        <v>348</v>
      </c>
      <c r="B400" s="119" t="s">
        <v>212</v>
      </c>
      <c r="C400" s="182" t="s">
        <v>417</v>
      </c>
      <c r="D400" s="63">
        <f>D401</f>
        <v>13176154.09</v>
      </c>
      <c r="E400" s="63">
        <f>E401</f>
        <v>9014124.2300000004</v>
      </c>
      <c r="F400" s="120">
        <f>F401</f>
        <v>4162029.8599999994</v>
      </c>
      <c r="G400" s="48"/>
    </row>
    <row r="401" spans="1:7" ht="22.5">
      <c r="A401" s="38" t="s">
        <v>400</v>
      </c>
      <c r="B401" s="119" t="s">
        <v>212</v>
      </c>
      <c r="C401" s="182" t="s">
        <v>418</v>
      </c>
      <c r="D401" s="63">
        <f t="shared" ref="D401:F403" si="258">D402</f>
        <v>13176154.09</v>
      </c>
      <c r="E401" s="63">
        <f t="shared" si="258"/>
        <v>9014124.2300000004</v>
      </c>
      <c r="F401" s="120">
        <f t="shared" si="258"/>
        <v>4162029.8599999994</v>
      </c>
      <c r="G401" s="48"/>
    </row>
    <row r="402" spans="1:7" ht="23.25">
      <c r="A402" s="39" t="s">
        <v>388</v>
      </c>
      <c r="B402" s="119" t="s">
        <v>212</v>
      </c>
      <c r="C402" s="182" t="s">
        <v>419</v>
      </c>
      <c r="D402" s="63">
        <f t="shared" si="258"/>
        <v>13176154.09</v>
      </c>
      <c r="E402" s="63">
        <f t="shared" si="258"/>
        <v>9014124.2300000004</v>
      </c>
      <c r="F402" s="120">
        <f t="shared" si="258"/>
        <v>4162029.8599999994</v>
      </c>
      <c r="G402" s="48"/>
    </row>
    <row r="403" spans="1:7">
      <c r="A403" s="91" t="s">
        <v>409</v>
      </c>
      <c r="B403" s="119" t="s">
        <v>212</v>
      </c>
      <c r="C403" s="182" t="s">
        <v>420</v>
      </c>
      <c r="D403" s="63">
        <f t="shared" si="258"/>
        <v>13176154.09</v>
      </c>
      <c r="E403" s="63">
        <f t="shared" si="258"/>
        <v>9014124.2300000004</v>
      </c>
      <c r="F403" s="120">
        <f t="shared" si="258"/>
        <v>4162029.8599999994</v>
      </c>
      <c r="G403" s="48"/>
    </row>
    <row r="404" spans="1:7" ht="45.75">
      <c r="A404" s="91" t="s">
        <v>297</v>
      </c>
      <c r="B404" s="119" t="s">
        <v>212</v>
      </c>
      <c r="C404" s="182" t="s">
        <v>421</v>
      </c>
      <c r="D404" s="63">
        <v>13176154.09</v>
      </c>
      <c r="E404" s="63">
        <v>9014124.2300000004</v>
      </c>
      <c r="F404" s="120">
        <f>D404-E404</f>
        <v>4162029.8599999994</v>
      </c>
      <c r="G404" s="48"/>
    </row>
    <row r="405" spans="1:7" ht="33.75">
      <c r="A405" s="38" t="s">
        <v>401</v>
      </c>
      <c r="B405" s="119" t="s">
        <v>212</v>
      </c>
      <c r="C405" s="182" t="s">
        <v>422</v>
      </c>
      <c r="D405" s="63">
        <f>D406</f>
        <v>345000</v>
      </c>
      <c r="E405" s="63">
        <f t="shared" ref="D405:F408" si="259">E406</f>
        <v>294368</v>
      </c>
      <c r="F405" s="120">
        <f>F406</f>
        <v>50632</v>
      </c>
      <c r="G405" s="48"/>
    </row>
    <row r="406" spans="1:7" ht="33.75">
      <c r="A406" s="38" t="s">
        <v>402</v>
      </c>
      <c r="B406" s="119" t="s">
        <v>212</v>
      </c>
      <c r="C406" s="182" t="s">
        <v>423</v>
      </c>
      <c r="D406" s="63">
        <f t="shared" si="259"/>
        <v>345000</v>
      </c>
      <c r="E406" s="63">
        <f t="shared" si="259"/>
        <v>294368</v>
      </c>
      <c r="F406" s="120">
        <f t="shared" si="259"/>
        <v>50632</v>
      </c>
      <c r="G406" s="48"/>
    </row>
    <row r="407" spans="1:7" ht="23.25">
      <c r="A407" s="91" t="s">
        <v>408</v>
      </c>
      <c r="B407" s="119" t="s">
        <v>212</v>
      </c>
      <c r="C407" s="182" t="s">
        <v>424</v>
      </c>
      <c r="D407" s="63">
        <f t="shared" si="259"/>
        <v>345000</v>
      </c>
      <c r="E407" s="63">
        <f t="shared" si="259"/>
        <v>294368</v>
      </c>
      <c r="F407" s="120">
        <f t="shared" si="259"/>
        <v>50632</v>
      </c>
      <c r="G407" s="48"/>
    </row>
    <row r="408" spans="1:7">
      <c r="A408" s="91" t="s">
        <v>409</v>
      </c>
      <c r="B408" s="119" t="s">
        <v>212</v>
      </c>
      <c r="C408" s="182" t="s">
        <v>425</v>
      </c>
      <c r="D408" s="63">
        <f t="shared" si="259"/>
        <v>345000</v>
      </c>
      <c r="E408" s="63">
        <f t="shared" si="259"/>
        <v>294368</v>
      </c>
      <c r="F408" s="120">
        <f t="shared" si="259"/>
        <v>50632</v>
      </c>
      <c r="G408" s="48"/>
    </row>
    <row r="409" spans="1:7" ht="45.75">
      <c r="A409" s="91" t="s">
        <v>297</v>
      </c>
      <c r="B409" s="119" t="s">
        <v>212</v>
      </c>
      <c r="C409" s="182" t="s">
        <v>426</v>
      </c>
      <c r="D409" s="63">
        <v>345000</v>
      </c>
      <c r="E409" s="63">
        <v>294368</v>
      </c>
      <c r="F409" s="120">
        <f>D409-E409</f>
        <v>50632</v>
      </c>
      <c r="G409" s="48"/>
    </row>
    <row r="410" spans="1:7">
      <c r="A410" s="37" t="s">
        <v>403</v>
      </c>
      <c r="B410" s="119" t="s">
        <v>212</v>
      </c>
      <c r="C410" s="182" t="s">
        <v>415</v>
      </c>
      <c r="D410" s="63">
        <f>D411</f>
        <v>1382581.77</v>
      </c>
      <c r="E410" s="63">
        <f t="shared" ref="E410:F411" si="260">E411</f>
        <v>844900.84</v>
      </c>
      <c r="F410" s="121">
        <f t="shared" si="260"/>
        <v>537680.93000000005</v>
      </c>
      <c r="G410" s="48"/>
    </row>
    <row r="411" spans="1:7">
      <c r="A411" s="37" t="s">
        <v>404</v>
      </c>
      <c r="B411" s="119" t="s">
        <v>212</v>
      </c>
      <c r="C411" s="182" t="s">
        <v>416</v>
      </c>
      <c r="D411" s="63">
        <f>D412</f>
        <v>1382581.77</v>
      </c>
      <c r="E411" s="63">
        <f t="shared" si="260"/>
        <v>844900.84</v>
      </c>
      <c r="F411" s="121">
        <f t="shared" si="260"/>
        <v>537680.93000000005</v>
      </c>
      <c r="G411" s="48"/>
    </row>
    <row r="412" spans="1:7">
      <c r="A412" s="37" t="s">
        <v>814</v>
      </c>
      <c r="B412" s="119" t="s">
        <v>212</v>
      </c>
      <c r="C412" s="182" t="s">
        <v>416</v>
      </c>
      <c r="D412" s="63">
        <f>D414+D418</f>
        <v>1382581.77</v>
      </c>
      <c r="E412" s="63">
        <f>E414+E418</f>
        <v>844900.84</v>
      </c>
      <c r="F412" s="121">
        <f t="shared" ref="F412" si="261">F414+F418</f>
        <v>537680.93000000005</v>
      </c>
      <c r="G412" s="48"/>
    </row>
    <row r="413" spans="1:7">
      <c r="A413" s="37" t="s">
        <v>348</v>
      </c>
      <c r="B413" s="111" t="s">
        <v>212</v>
      </c>
      <c r="C413" s="182" t="s">
        <v>342</v>
      </c>
      <c r="D413" s="63">
        <f>D414</f>
        <v>977309.77</v>
      </c>
      <c r="E413" s="63">
        <f>E414</f>
        <v>616420.84</v>
      </c>
      <c r="F413" s="114">
        <f t="shared" ref="D413:F414" si="262">F414</f>
        <v>360888.93000000005</v>
      </c>
      <c r="G413" s="48"/>
    </row>
    <row r="414" spans="1:7" ht="22.5">
      <c r="A414" s="37" t="s">
        <v>405</v>
      </c>
      <c r="B414" s="119" t="s">
        <v>212</v>
      </c>
      <c r="C414" s="182" t="s">
        <v>343</v>
      </c>
      <c r="D414" s="63">
        <f t="shared" si="262"/>
        <v>977309.77</v>
      </c>
      <c r="E414" s="63">
        <f t="shared" si="262"/>
        <v>616420.84</v>
      </c>
      <c r="F414" s="120">
        <f t="shared" si="262"/>
        <v>360888.93000000005</v>
      </c>
      <c r="G414" s="48"/>
    </row>
    <row r="415" spans="1:7" ht="23.25">
      <c r="A415" s="93" t="s">
        <v>408</v>
      </c>
      <c r="B415" s="111" t="s">
        <v>212</v>
      </c>
      <c r="C415" s="182" t="s">
        <v>344</v>
      </c>
      <c r="D415" s="63">
        <f>D416</f>
        <v>977309.77</v>
      </c>
      <c r="E415" s="63">
        <f>E416</f>
        <v>616420.84</v>
      </c>
      <c r="F415" s="114">
        <f>F417</f>
        <v>360888.93000000005</v>
      </c>
      <c r="G415" s="48"/>
    </row>
    <row r="416" spans="1:7">
      <c r="A416" s="91" t="s">
        <v>409</v>
      </c>
      <c r="B416" s="111" t="s">
        <v>212</v>
      </c>
      <c r="C416" s="182" t="s">
        <v>345</v>
      </c>
      <c r="D416" s="63">
        <f>D417</f>
        <v>977309.77</v>
      </c>
      <c r="E416" s="63">
        <f>E417</f>
        <v>616420.84</v>
      </c>
      <c r="F416" s="114">
        <f>F417</f>
        <v>360888.93000000005</v>
      </c>
      <c r="G416" s="48"/>
    </row>
    <row r="417" spans="1:7" ht="45.75">
      <c r="A417" s="91" t="s">
        <v>297</v>
      </c>
      <c r="B417" s="122" t="s">
        <v>212</v>
      </c>
      <c r="C417" s="182" t="s">
        <v>435</v>
      </c>
      <c r="D417" s="63">
        <v>977309.77</v>
      </c>
      <c r="E417" s="63">
        <v>616420.84</v>
      </c>
      <c r="F417" s="123">
        <f>D417-E417</f>
        <v>360888.93000000005</v>
      </c>
      <c r="G417" s="48"/>
    </row>
    <row r="418" spans="1:7" ht="45">
      <c r="A418" s="38" t="s">
        <v>406</v>
      </c>
      <c r="B418" s="111" t="s">
        <v>212</v>
      </c>
      <c r="C418" s="182" t="s">
        <v>410</v>
      </c>
      <c r="D418" s="63">
        <f t="shared" ref="D418:F421" si="263">D419</f>
        <v>405272</v>
      </c>
      <c r="E418" s="63">
        <f t="shared" si="263"/>
        <v>228480</v>
      </c>
      <c r="F418" s="114">
        <f t="shared" si="263"/>
        <v>176792</v>
      </c>
      <c r="G418" s="48"/>
    </row>
    <row r="419" spans="1:7" ht="22.5">
      <c r="A419" s="38" t="s">
        <v>407</v>
      </c>
      <c r="B419" s="111" t="s">
        <v>212</v>
      </c>
      <c r="C419" s="182" t="s">
        <v>411</v>
      </c>
      <c r="D419" s="63">
        <f t="shared" si="263"/>
        <v>405272</v>
      </c>
      <c r="E419" s="63">
        <f t="shared" si="263"/>
        <v>228480</v>
      </c>
      <c r="F419" s="114">
        <f t="shared" si="263"/>
        <v>176792</v>
      </c>
      <c r="G419" s="48"/>
    </row>
    <row r="420" spans="1:7" ht="23.25">
      <c r="A420" s="91" t="s">
        <v>408</v>
      </c>
      <c r="B420" s="111" t="s">
        <v>212</v>
      </c>
      <c r="C420" s="182" t="s">
        <v>412</v>
      </c>
      <c r="D420" s="63">
        <f t="shared" si="263"/>
        <v>405272</v>
      </c>
      <c r="E420" s="63">
        <f t="shared" si="263"/>
        <v>228480</v>
      </c>
      <c r="F420" s="114">
        <f t="shared" si="263"/>
        <v>176792</v>
      </c>
      <c r="G420" s="48"/>
    </row>
    <row r="421" spans="1:7">
      <c r="A421" s="91" t="s">
        <v>409</v>
      </c>
      <c r="B421" s="111" t="s">
        <v>212</v>
      </c>
      <c r="C421" s="182" t="s">
        <v>413</v>
      </c>
      <c r="D421" s="63">
        <f t="shared" si="263"/>
        <v>405272</v>
      </c>
      <c r="E421" s="63">
        <f t="shared" si="263"/>
        <v>228480</v>
      </c>
      <c r="F421" s="114">
        <f t="shared" si="263"/>
        <v>176792</v>
      </c>
      <c r="G421" s="48"/>
    </row>
    <row r="422" spans="1:7" ht="45.75">
      <c r="A422" s="91" t="s">
        <v>297</v>
      </c>
      <c r="B422" s="111" t="s">
        <v>212</v>
      </c>
      <c r="C422" s="182" t="s">
        <v>414</v>
      </c>
      <c r="D422" s="63">
        <v>405272</v>
      </c>
      <c r="E422" s="63">
        <v>228480</v>
      </c>
      <c r="F422" s="123">
        <f>D422-E422</f>
        <v>176792</v>
      </c>
      <c r="G422" s="48"/>
    </row>
    <row r="423" spans="1:7" ht="24" customHeight="1" thickBot="1">
      <c r="A423" s="94" t="s">
        <v>300</v>
      </c>
      <c r="B423" s="95" t="s">
        <v>301</v>
      </c>
      <c r="C423" s="96" t="s">
        <v>30</v>
      </c>
      <c r="D423" s="97">
        <v>-33053828.379999999</v>
      </c>
      <c r="E423" s="97">
        <v>-17292457.059999999</v>
      </c>
      <c r="F423" s="98" t="s">
        <v>30</v>
      </c>
      <c r="G423" s="51"/>
    </row>
    <row r="424" spans="1:7" ht="15" customHeight="1">
      <c r="A424" s="99"/>
      <c r="B424" s="100"/>
      <c r="C424" s="100"/>
      <c r="D424" s="100"/>
      <c r="E424" s="100"/>
      <c r="F424" s="100"/>
      <c r="G424" s="52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0078740157483" right="0.39370078740157483" top="0.98425196850393704" bottom="0.39370078740157483" header="0" footer="0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workbookViewId="0">
      <selection activeCell="A41" sqref="A41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6"/>
      <c r="B1" s="7"/>
      <c r="C1" s="8"/>
      <c r="D1" s="4"/>
      <c r="E1" s="9"/>
      <c r="F1" s="5" t="s">
        <v>302</v>
      </c>
      <c r="G1" s="3"/>
    </row>
    <row r="2" spans="1:7" ht="14.1" customHeight="1">
      <c r="A2" s="183" t="s">
        <v>303</v>
      </c>
      <c r="B2" s="184"/>
      <c r="C2" s="184"/>
      <c r="D2" s="184"/>
      <c r="E2" s="184"/>
      <c r="F2" s="184"/>
      <c r="G2" s="3"/>
    </row>
    <row r="3" spans="1:7" ht="12" customHeight="1">
      <c r="A3" s="10"/>
      <c r="B3" s="11"/>
      <c r="C3" s="12"/>
      <c r="D3" s="13"/>
      <c r="E3" s="14"/>
      <c r="F3" s="15"/>
      <c r="G3" s="3"/>
    </row>
    <row r="4" spans="1:7" ht="13.5" customHeight="1">
      <c r="A4" s="191" t="s">
        <v>19</v>
      </c>
      <c r="B4" s="191" t="s">
        <v>20</v>
      </c>
      <c r="C4" s="191" t="s">
        <v>304</v>
      </c>
      <c r="D4" s="191" t="s">
        <v>22</v>
      </c>
      <c r="E4" s="191" t="s">
        <v>23</v>
      </c>
      <c r="F4" s="191" t="s">
        <v>24</v>
      </c>
      <c r="G4" s="3"/>
    </row>
    <row r="5" spans="1:7" ht="12" customHeight="1">
      <c r="A5" s="192"/>
      <c r="B5" s="192"/>
      <c r="C5" s="192"/>
      <c r="D5" s="192"/>
      <c r="E5" s="192"/>
      <c r="F5" s="192"/>
      <c r="G5" s="3"/>
    </row>
    <row r="6" spans="1:7" ht="12" customHeight="1">
      <c r="A6" s="192"/>
      <c r="B6" s="192"/>
      <c r="C6" s="192"/>
      <c r="D6" s="192"/>
      <c r="E6" s="192"/>
      <c r="F6" s="192"/>
      <c r="G6" s="3"/>
    </row>
    <row r="7" spans="1:7" ht="11.25" customHeight="1">
      <c r="A7" s="192"/>
      <c r="B7" s="192"/>
      <c r="C7" s="192"/>
      <c r="D7" s="192"/>
      <c r="E7" s="192"/>
      <c r="F7" s="192"/>
      <c r="G7" s="3"/>
    </row>
    <row r="8" spans="1:7" ht="10.5" customHeight="1">
      <c r="A8" s="192"/>
      <c r="B8" s="192"/>
      <c r="C8" s="192"/>
      <c r="D8" s="192"/>
      <c r="E8" s="192"/>
      <c r="F8" s="192"/>
      <c r="G8" s="3"/>
    </row>
    <row r="9" spans="1:7" ht="12" customHeight="1">
      <c r="A9" s="142">
        <v>1</v>
      </c>
      <c r="B9" s="143">
        <v>2</v>
      </c>
      <c r="C9" s="157">
        <v>3</v>
      </c>
      <c r="D9" s="158" t="s">
        <v>25</v>
      </c>
      <c r="E9" s="158" t="s">
        <v>26</v>
      </c>
      <c r="F9" s="158" t="s">
        <v>27</v>
      </c>
      <c r="G9" s="3"/>
    </row>
    <row r="10" spans="1:7" ht="18" customHeight="1">
      <c r="A10" s="159" t="s">
        <v>305</v>
      </c>
      <c r="B10" s="160">
        <v>500</v>
      </c>
      <c r="C10" s="161" t="s">
        <v>30</v>
      </c>
      <c r="D10" s="148">
        <v>33053828.379999999</v>
      </c>
      <c r="E10" s="148">
        <v>17292457.059999999</v>
      </c>
      <c r="F10" s="162">
        <v>15761371.32</v>
      </c>
      <c r="G10" s="3"/>
    </row>
    <row r="11" spans="1:7" ht="12" customHeight="1">
      <c r="A11" s="163" t="s">
        <v>31</v>
      </c>
      <c r="B11" s="164"/>
      <c r="C11" s="165"/>
      <c r="D11" s="166"/>
      <c r="E11" s="166"/>
      <c r="F11" s="167"/>
      <c r="G11" s="3"/>
    </row>
    <row r="12" spans="1:7" ht="18" customHeight="1">
      <c r="A12" s="168" t="s">
        <v>306</v>
      </c>
      <c r="B12" s="164">
        <v>520</v>
      </c>
      <c r="C12" s="165" t="s">
        <v>30</v>
      </c>
      <c r="D12" s="169">
        <v>0</v>
      </c>
      <c r="E12" s="169">
        <v>0</v>
      </c>
      <c r="F12" s="170">
        <v>0</v>
      </c>
      <c r="G12" s="3"/>
    </row>
    <row r="13" spans="1:7" ht="12" customHeight="1">
      <c r="A13" s="171" t="s">
        <v>307</v>
      </c>
      <c r="B13" s="164"/>
      <c r="C13" s="165"/>
      <c r="D13" s="166"/>
      <c r="E13" s="166"/>
      <c r="F13" s="167"/>
      <c r="G13" s="3"/>
    </row>
    <row r="14" spans="1:7" ht="14.1" customHeight="1">
      <c r="A14" s="172" t="s">
        <v>308</v>
      </c>
      <c r="B14" s="164">
        <v>620</v>
      </c>
      <c r="C14" s="165" t="s">
        <v>30</v>
      </c>
      <c r="D14" s="169">
        <v>0</v>
      </c>
      <c r="E14" s="169">
        <v>0</v>
      </c>
      <c r="F14" s="170">
        <v>0</v>
      </c>
      <c r="G14" s="3"/>
    </row>
    <row r="15" spans="1:7" ht="12.95" customHeight="1">
      <c r="A15" s="173" t="s">
        <v>307</v>
      </c>
      <c r="B15" s="164"/>
      <c r="C15" s="165"/>
      <c r="D15" s="166"/>
      <c r="E15" s="166"/>
      <c r="F15" s="167"/>
      <c r="G15" s="3"/>
    </row>
    <row r="16" spans="1:7" ht="14.1" customHeight="1">
      <c r="A16" s="174" t="s">
        <v>309</v>
      </c>
      <c r="B16" s="164">
        <v>700</v>
      </c>
      <c r="C16" s="165"/>
      <c r="D16" s="169">
        <v>33053828.379999999</v>
      </c>
      <c r="E16" s="169">
        <v>17292457.059999999</v>
      </c>
      <c r="F16" s="170">
        <v>15761371.32</v>
      </c>
      <c r="G16" s="3"/>
    </row>
    <row r="17" spans="1:7" ht="23.25">
      <c r="A17" s="175" t="s">
        <v>861</v>
      </c>
      <c r="B17" s="164">
        <v>700</v>
      </c>
      <c r="C17" s="165" t="s">
        <v>310</v>
      </c>
      <c r="D17" s="169">
        <v>33053828.379999999</v>
      </c>
      <c r="E17" s="169">
        <v>17292457.059999999</v>
      </c>
      <c r="F17" s="170">
        <v>15761371.32</v>
      </c>
      <c r="G17" s="3"/>
    </row>
    <row r="18" spans="1:7" ht="14.1" customHeight="1">
      <c r="A18" s="172" t="s">
        <v>311</v>
      </c>
      <c r="B18" s="164">
        <v>710</v>
      </c>
      <c r="C18" s="165"/>
      <c r="D18" s="169">
        <v>0</v>
      </c>
      <c r="E18" s="169">
        <v>-67187993.879999995</v>
      </c>
      <c r="F18" s="176" t="s">
        <v>312</v>
      </c>
      <c r="G18" s="3"/>
    </row>
    <row r="19" spans="1:7">
      <c r="A19" s="177" t="s">
        <v>313</v>
      </c>
      <c r="B19" s="164">
        <v>710</v>
      </c>
      <c r="C19" s="165" t="s">
        <v>314</v>
      </c>
      <c r="D19" s="169">
        <v>0</v>
      </c>
      <c r="E19" s="169">
        <v>-67187993.879999995</v>
      </c>
      <c r="F19" s="176" t="s">
        <v>312</v>
      </c>
      <c r="G19" s="3"/>
    </row>
    <row r="20" spans="1:7">
      <c r="A20" s="177" t="s">
        <v>315</v>
      </c>
      <c r="B20" s="164">
        <v>710</v>
      </c>
      <c r="C20" s="165" t="s">
        <v>316</v>
      </c>
      <c r="D20" s="169">
        <v>0</v>
      </c>
      <c r="E20" s="169">
        <v>-67187993.879999995</v>
      </c>
      <c r="F20" s="176" t="s">
        <v>312</v>
      </c>
      <c r="G20" s="3"/>
    </row>
    <row r="21" spans="1:7">
      <c r="A21" s="177" t="s">
        <v>317</v>
      </c>
      <c r="B21" s="164">
        <v>710</v>
      </c>
      <c r="C21" s="165" t="s">
        <v>318</v>
      </c>
      <c r="D21" s="169">
        <v>0</v>
      </c>
      <c r="E21" s="169">
        <v>-67187993.879999995</v>
      </c>
      <c r="F21" s="176" t="s">
        <v>312</v>
      </c>
      <c r="G21" s="3"/>
    </row>
    <row r="22" spans="1:7" ht="23.25">
      <c r="A22" s="177" t="s">
        <v>319</v>
      </c>
      <c r="B22" s="164">
        <v>710</v>
      </c>
      <c r="C22" s="165" t="s">
        <v>320</v>
      </c>
      <c r="D22" s="169">
        <v>0</v>
      </c>
      <c r="E22" s="169">
        <v>-67187993.879999995</v>
      </c>
      <c r="F22" s="176" t="s">
        <v>312</v>
      </c>
      <c r="G22" s="3"/>
    </row>
    <row r="23" spans="1:7" ht="14.1" customHeight="1">
      <c r="A23" s="172" t="s">
        <v>321</v>
      </c>
      <c r="B23" s="164">
        <v>720</v>
      </c>
      <c r="C23" s="165"/>
      <c r="D23" s="169">
        <v>0</v>
      </c>
      <c r="E23" s="169">
        <v>84480450.939999998</v>
      </c>
      <c r="F23" s="176" t="s">
        <v>312</v>
      </c>
      <c r="G23" s="3"/>
    </row>
    <row r="24" spans="1:7">
      <c r="A24" s="177" t="s">
        <v>322</v>
      </c>
      <c r="B24" s="164">
        <v>720</v>
      </c>
      <c r="C24" s="178" t="s">
        <v>323</v>
      </c>
      <c r="D24" s="169">
        <v>0</v>
      </c>
      <c r="E24" s="169">
        <v>84480450.939999998</v>
      </c>
      <c r="F24" s="176" t="s">
        <v>312</v>
      </c>
      <c r="G24" s="3"/>
    </row>
    <row r="25" spans="1:7">
      <c r="A25" s="177" t="s">
        <v>324</v>
      </c>
      <c r="B25" s="164">
        <v>720</v>
      </c>
      <c r="C25" s="178" t="s">
        <v>325</v>
      </c>
      <c r="D25" s="169">
        <v>0</v>
      </c>
      <c r="E25" s="169">
        <v>84480450.939999998</v>
      </c>
      <c r="F25" s="176" t="s">
        <v>312</v>
      </c>
      <c r="G25" s="3"/>
    </row>
    <row r="26" spans="1:7">
      <c r="A26" s="177" t="s">
        <v>326</v>
      </c>
      <c r="B26" s="164">
        <v>720</v>
      </c>
      <c r="C26" s="178" t="s">
        <v>327</v>
      </c>
      <c r="D26" s="169">
        <v>0</v>
      </c>
      <c r="E26" s="169">
        <v>84480450.939999998</v>
      </c>
      <c r="F26" s="176" t="s">
        <v>312</v>
      </c>
      <c r="G26" s="3"/>
    </row>
    <row r="27" spans="1:7" ht="23.25">
      <c r="A27" s="177" t="s">
        <v>328</v>
      </c>
      <c r="B27" s="164">
        <v>720</v>
      </c>
      <c r="C27" s="178" t="s">
        <v>329</v>
      </c>
      <c r="D27" s="169">
        <v>0</v>
      </c>
      <c r="E27" s="169">
        <v>84480450.939999998</v>
      </c>
      <c r="F27" s="176" t="s">
        <v>312</v>
      </c>
      <c r="G27" s="3"/>
    </row>
    <row r="28" spans="1:7" ht="10.5" customHeight="1">
      <c r="A28" s="16"/>
      <c r="B28" s="17"/>
      <c r="C28" s="18"/>
      <c r="D28" s="19"/>
      <c r="E28" s="20"/>
      <c r="F28" s="20"/>
      <c r="G28" s="3"/>
    </row>
    <row r="29" spans="1:7">
      <c r="A29" s="22" t="s">
        <v>336</v>
      </c>
      <c r="B29" s="23"/>
      <c r="C29" s="23"/>
      <c r="D29" s="23"/>
      <c r="E29" s="23"/>
    </row>
    <row r="30" spans="1:7">
      <c r="A30" s="24" t="s">
        <v>335</v>
      </c>
      <c r="B30" s="25"/>
      <c r="C30" s="26"/>
      <c r="D30" s="203" t="s">
        <v>337</v>
      </c>
      <c r="E30" s="204"/>
    </row>
    <row r="31" spans="1:7">
      <c r="A31" s="27"/>
      <c r="B31" s="28" t="s">
        <v>330</v>
      </c>
      <c r="C31" s="26"/>
      <c r="D31" s="201" t="s">
        <v>331</v>
      </c>
      <c r="E31" s="202"/>
    </row>
    <row r="32" spans="1:7">
      <c r="A32" s="29" t="s">
        <v>338</v>
      </c>
      <c r="B32" s="30"/>
      <c r="C32" s="30"/>
      <c r="D32" s="30"/>
      <c r="E32" s="30"/>
    </row>
    <row r="33" spans="1:5">
      <c r="A33" s="31" t="s">
        <v>339</v>
      </c>
      <c r="B33" s="32"/>
      <c r="C33" s="26"/>
      <c r="D33" s="207" t="s">
        <v>340</v>
      </c>
      <c r="E33" s="207"/>
    </row>
    <row r="34" spans="1:5">
      <c r="A34" s="27"/>
      <c r="B34" s="33" t="s">
        <v>330</v>
      </c>
      <c r="C34" s="34"/>
      <c r="D34" s="208" t="s">
        <v>331</v>
      </c>
      <c r="E34" s="208"/>
    </row>
    <row r="35" spans="1:5">
      <c r="A35" s="30"/>
      <c r="B35" s="30"/>
      <c r="C35" s="30"/>
      <c r="D35" s="30"/>
      <c r="E35" s="30"/>
    </row>
    <row r="36" spans="1:5">
      <c r="A36" s="24" t="s">
        <v>799</v>
      </c>
      <c r="B36" s="35"/>
      <c r="C36" s="26"/>
      <c r="D36" s="203" t="s">
        <v>800</v>
      </c>
      <c r="E36" s="204"/>
    </row>
    <row r="37" spans="1:5">
      <c r="A37" s="27"/>
      <c r="B37" s="28" t="s">
        <v>330</v>
      </c>
      <c r="C37" s="26"/>
      <c r="D37" s="205" t="s">
        <v>331</v>
      </c>
      <c r="E37" s="206"/>
    </row>
    <row r="38" spans="1:5">
      <c r="A38" s="62" t="s">
        <v>864</v>
      </c>
      <c r="B38" s="21"/>
      <c r="C38" s="26"/>
      <c r="D38" s="21"/>
      <c r="E38" s="21"/>
    </row>
  </sheetData>
  <mergeCells count="13">
    <mergeCell ref="A2:F2"/>
    <mergeCell ref="A4:A8"/>
    <mergeCell ref="B4:B8"/>
    <mergeCell ref="C4:C8"/>
    <mergeCell ref="D4:D8"/>
    <mergeCell ref="E4:E8"/>
    <mergeCell ref="F4:F8"/>
    <mergeCell ref="D31:E31"/>
    <mergeCell ref="D36:E36"/>
    <mergeCell ref="D37:E37"/>
    <mergeCell ref="D30:E30"/>
    <mergeCell ref="D33:E33"/>
    <mergeCell ref="D34:E34"/>
  </mergeCells>
  <pageMargins left="0.39370078740157483" right="0.39370078740157483" top="0.98425196850393704" bottom="0.39370078740157483" header="0.31496062992125984" footer="0.31496062992125984"/>
  <pageSetup paperSize="9" scale="9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117M&lt;/Code&gt;&#10;  &lt;DocLink&gt;2044767&lt;/DocLink&gt;&#10;  &lt;DocName&gt;Отчет об исполнении бюджета (месячный)&lt;/DocName&gt;&#10;  &lt;VariantName&gt;SV_0503117M_2016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5CABDC9-2ECB-44A8-8201-341710E4260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Владимировна Носова</dc:creator>
  <cp:lastModifiedBy>skotnikova_up</cp:lastModifiedBy>
  <cp:lastPrinted>2022-10-06T13:27:25Z</cp:lastPrinted>
  <dcterms:created xsi:type="dcterms:W3CDTF">2022-04-06T13:36:38Z</dcterms:created>
  <dcterms:modified xsi:type="dcterms:W3CDTF">2022-10-07T05:44:17Z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SV_0503117M_20160101_6.xlsx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20.2.0.228104650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web_2802102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