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МО &quot;П. В.&quot;" sheetId="1" r:id="rId1"/>
  </sheets>
  <definedNames/>
  <calcPr fullCalcOnLoad="1"/>
</workbook>
</file>

<file path=xl/sharedStrings.xml><?xml version="1.0" encoding="utf-8"?>
<sst xmlns="http://schemas.openxmlformats.org/spreadsheetml/2006/main" count="751" uniqueCount="240">
  <si>
    <t>0100</t>
  </si>
  <si>
    <t>0102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</si>
  <si>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</si>
  <si>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</si>
  <si>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</si>
  <si>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0111</t>
  </si>
  <si>
    <t>Другие общегосударственные вопросы</t>
  </si>
  <si>
    <t>0113</t>
  </si>
  <si>
    <t>0200</t>
  </si>
  <si>
    <t>0203</t>
  </si>
  <si>
    <t>0300</t>
  </si>
  <si>
    <t>0309</t>
  </si>
  <si>
    <t>Обеспечение пожарной безопасности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</si>
  <si>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</si>
  <si>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</si>
  <si>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</si>
  <si>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</si>
  <si>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</si>
  <si>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</si>
  <si>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</si>
  <si>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</si>
  <si>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</si>
  <si>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</si>
  <si>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</si>
  <si>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Социальное обеспечение населения</t>
  </si>
  <si>
    <t>1003</t>
  </si>
  <si>
    <t>1100</t>
  </si>
  <si>
    <t>1200</t>
  </si>
  <si>
    <t>1202</t>
  </si>
  <si>
    <t>ОБЩЕГОСУДАРСТВЕННЫЕ ВОПРОСЫ</t>
  </si>
  <si>
    <t>000</t>
  </si>
  <si>
    <t>100</t>
  </si>
  <si>
    <t>Закупка товаров, работ и услуг для муниципальных нужд</t>
  </si>
  <si>
    <t>200</t>
  </si>
  <si>
    <t>Функционирование  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</si>
  <si>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 сфере установленных функций органов государственной власти субъектов РФ и органов местного самоуправления</t>
  </si>
  <si>
    <t>Центральный аппарат администрации</t>
  </si>
  <si>
    <t xml:space="preserve"> Резервные фонды</t>
  </si>
  <si>
    <t>800</t>
  </si>
  <si>
    <t>НАЦИОНАЛЬНАЯ ОБОРОНА</t>
  </si>
  <si>
    <t>Мобилизационная и вневойсковая подготовка</t>
  </si>
  <si>
    <t xml:space="preserve"> 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</si>
  <si>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</si>
  <si>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</si>
  <si>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Прочие межбюджетные трансферты бюджетам субъектов РФ и муниципальных образований общего характера</t>
  </si>
  <si>
    <t>500</t>
  </si>
  <si>
    <t>НАЦИОНАЛЬНАЯ ЭКОНОМИКА</t>
  </si>
  <si>
    <t xml:space="preserve"> Дорожное хозяйство  (дорожный фонд)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</si>
  <si>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</si>
  <si>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</si>
  <si>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</si>
  <si>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КУЛЬТУРА,КИНЕМАТОГРАФИЯ</t>
  </si>
  <si>
    <t>СОЦИАЛЬНАЯ ПОЛИТИКА</t>
  </si>
  <si>
    <t xml:space="preserve"> 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</si>
  <si>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</si>
  <si>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и иные выплаты населению</t>
  </si>
  <si>
    <t>300</t>
  </si>
  <si>
    <t>ФИЗИЧЕСКАЯ КУЛЬТУРА И СПОРТ</t>
  </si>
  <si>
    <t>СРЕДСТВА МАССОВОЙ ИНФОРМАЦИИ</t>
  </si>
  <si>
    <t>903</t>
  </si>
  <si>
    <t>МКУ "АДМИНИСТРАЦИЯ ПОСЕЛКА ВОЛЬГИНСКИЙ"</t>
  </si>
  <si>
    <t xml:space="preserve"> Муниципальное казенное учреждение "Административно- хозяйственный центр"</t>
  </si>
  <si>
    <t>Муниципальное казенное учреждение "Совет народных депутатов"</t>
  </si>
  <si>
    <t>"Обеспечение деятельности финансовых, налоговых и таможенных органов и органов финансового (финансово-бюджетного) надзора"</t>
  </si>
  <si>
    <t>0106</t>
  </si>
  <si>
    <t>Муниципальное бюджетное учреждение "Плавательный бассейн поселка Вольгинский"</t>
  </si>
  <si>
    <t>1102</t>
  </si>
  <si>
    <t>Муниципальное бюджетное учреждение "Редакция газеты "Вольгинский вестник"</t>
  </si>
  <si>
    <t>Перечисления в Фонд капитального ремонта платежей на капитальный ремонт общего имущества многоквартирных домов в доле муниципального жилого фонда</t>
  </si>
  <si>
    <t>Расходы на обеспечение деятельности МКУ " Административно- хозяйственный центр"</t>
  </si>
  <si>
    <t>600</t>
  </si>
  <si>
    <t>Обеспечение мероприятий по капитальному ремонту многоквартирных домов за счет средств местного бюджета (софинансирование)</t>
  </si>
  <si>
    <t>руб.</t>
  </si>
  <si>
    <t xml:space="preserve"> Подпрограмма "Повышение безопасности дорожного движения на территории  муниципального образования "Поселок Вольгинский" на 2016-2018 годы"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</t>
  </si>
  <si>
    <t>Подпрограмма "Ремонт и содержание автомобильных дорог общего пользования местного значения муниципального образования "Поселок Вольгинский" в 2016-2018 годах" 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Вольгинский"на 2016-2018 годы"</t>
  </si>
  <si>
    <t>Подпрограмма "Ремонт и содержание автомобильных дорог общего пользования местного значения муниципального образования"Поселок Вольгинский" в 2016-2018 годах"  Муниципальной программы "Обеспечение безопасности проживания и охрана окружающей среды на территории МО "Поселок Вольгинский"на 2016-2018 годы"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</si>
  <si>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</si>
  <si>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</si>
  <si>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</si>
  <si>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МБУ "Вольгинский культурно-досуговый центр"</t>
  </si>
  <si>
    <t>МБУ "Библиотека поселка Вольгинский"</t>
  </si>
  <si>
    <t>Подпрограмма «Благоустройство муниципального образования «Поселок Вольгинский» на 2016-2018годы"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</t>
  </si>
  <si>
    <t>Муниципальная программа "Обеспечение жильем молодых семей поселка Вольгинский на 2016-2018 годы"</t>
  </si>
  <si>
    <t>9910000000</t>
  </si>
  <si>
    <t>9920000000</t>
  </si>
  <si>
    <t>0000000000</t>
  </si>
  <si>
    <t>9990000000</t>
  </si>
  <si>
    <t>9920000110</t>
  </si>
  <si>
    <t>9930000000</t>
  </si>
  <si>
    <t>9930000110</t>
  </si>
  <si>
    <t>9990084000</t>
  </si>
  <si>
    <t>9990025000</t>
  </si>
  <si>
    <t>9990000110</t>
  </si>
  <si>
    <t>9990000180</t>
  </si>
  <si>
    <t>9990051180</t>
  </si>
  <si>
    <t>5210086000</t>
  </si>
  <si>
    <t>9990024000</t>
  </si>
  <si>
    <t>5210087000</t>
  </si>
  <si>
    <t>9990026000</t>
  </si>
  <si>
    <t>9990027000</t>
  </si>
  <si>
    <t>999007Ц100</t>
  </si>
  <si>
    <t>999007Ц200</t>
  </si>
  <si>
    <t>999000Б300</t>
  </si>
  <si>
    <t>999000Б400</t>
  </si>
  <si>
    <t>9990022000</t>
  </si>
  <si>
    <t>9990023000</t>
  </si>
  <si>
    <t>1510100000</t>
  </si>
  <si>
    <t>151012П010</t>
  </si>
  <si>
    <t>1700600000</t>
  </si>
  <si>
    <t>170062П090</t>
  </si>
  <si>
    <t>152027П200</t>
  </si>
  <si>
    <t>1600500000</t>
  </si>
  <si>
    <t>160052П500</t>
  </si>
  <si>
    <t>1520300000</t>
  </si>
  <si>
    <t>152032П600</t>
  </si>
  <si>
    <t>1530400000</t>
  </si>
  <si>
    <t>180070П500</t>
  </si>
  <si>
    <t>Предоставление субсидий бюджетным, автономным учреждениям и иным некоммерческим организациям</t>
  </si>
  <si>
    <t xml:space="preserve"> Программа "Развитие системы пожарной безопасности  муниципального образования "Поселок Вольгинский" на 2016-2018 годы" </t>
  </si>
  <si>
    <t>9990020000</t>
  </si>
  <si>
    <t>5210080000</t>
  </si>
  <si>
    <t>9990024100</t>
  </si>
  <si>
    <t>Прочие субсидии бюджетам городских поселений Субсидии бюджетам на осуществление дорожной деятельности в отношении автомобильных дорог общего пользования местного значения</t>
  </si>
  <si>
    <t>9990024200</t>
  </si>
  <si>
    <t>Предоставление субсидии МБУ "Вольгинский культурно-досуговый центр" на реализацию Указов Президента Российской Федерации от 07 мая 2012 года № 597, от 01 июня 2012 № 761 на повышение оплаты труда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</si>
  <si>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Софинансирование расходных обязательств из средств местного бюджета 5%</t>
  </si>
  <si>
    <t>999001Б100</t>
  </si>
  <si>
    <t>999000Б100</t>
  </si>
  <si>
    <t>999002Б200</t>
  </si>
  <si>
    <t>999000Б200</t>
  </si>
  <si>
    <t>9990005000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</si>
  <si>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</si>
  <si>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Избирательная комиссия МО "Поселок Вольгинский"</t>
  </si>
  <si>
    <t>Расходы на подготовку и проведение дополнительных выборов депутата Совета народных депутатов</t>
  </si>
  <si>
    <t>0107</t>
  </si>
  <si>
    <t>5210000000</t>
  </si>
  <si>
    <t>Межбюджетные трансферты (Передача муниципальному образованию "Петушинский район" части исполняемых полномочий в сфере создания условий для развития субъектов малого и среднего предпринимательства в части финансирования на 2016 год (Соглашение от 09.11.2015 № 7))</t>
  </si>
  <si>
    <r>
      <rPr>
        <b/>
        <sz val="11"/>
        <color indexed="9"/>
        <rFont val="Times New Roman"/>
        <family val="1"/>
      </rPr>
      <t>.</t>
    </r>
    <r>
      <rPr>
        <b/>
        <sz val="11"/>
        <rFont val="Times New Roman"/>
        <family val="1"/>
      </rPr>
      <t>0000000000</t>
    </r>
  </si>
  <si>
    <t>Мероприятия по развитию малого и среднего предпринимательства в рамках непрограммных расходов органов исполнительной власти</t>
  </si>
  <si>
    <t>1510000000</t>
  </si>
  <si>
    <t>Резервный фонд администрации поселка Вольгинский в рамках непрограммных расходов органов исполнительной власти</t>
  </si>
  <si>
    <t>Расходы на организацию праздников и общепоселковых мероприятий в рамках непрограммных расходов органов исполнительной власти</t>
  </si>
  <si>
    <t xml:space="preserve"> Иные межбюджетные трансферты</t>
  </si>
  <si>
    <t>1700000000</t>
  </si>
  <si>
    <t>1520000000</t>
  </si>
  <si>
    <t>Иные межбюджетные трансферты на ремонт и обустройство дорожной сети в рамках непрограммных расходов органов муниципальной власти</t>
  </si>
  <si>
    <t>Расходы за счет субсидий на осуществление дорожной деятельности в отношении автомобильных дорог общего пользования местного значения на территории муниципального образования "Поселок Вольгинский"</t>
  </si>
  <si>
    <t>Расходы на мероприятия по землеустройству и землепользованию в муниципальном образовании "Поселок Вольгинский" в рамках непрограммных расходов органов исполнительной власти</t>
  </si>
  <si>
    <t>ЖИЛИЩНОЕ ХОЗЯЙСТВО</t>
  </si>
  <si>
    <t>Расходы на реконструкцию и капитальный ремонт жилого фонда многоквартирных домов муниципального образования "Поселок Вольгинский" в рамках непрограммных расходов органов исполнительной власти</t>
  </si>
  <si>
    <t>КОММУНАЛЬНОЕ ХОЗЯЙСТВО</t>
  </si>
  <si>
    <t>Программа "Энергосбережение и повышение энергетической эффективности на территории муниципального образования "Поселок Вольгинский" на 2016-2018 годы"</t>
  </si>
  <si>
    <t>1600000000</t>
  </si>
  <si>
    <t>БЛАГОУСТРОЙСТВО</t>
  </si>
  <si>
    <t>Расходы в рамках муниципальной программы "Энергосбережение и повышение энергетической эффективности на территории муниципального образования "Поселок Вольгинский" на 2016-2018 годы"  (Закупка энергосберегающих ламп)</t>
  </si>
  <si>
    <t>Расходы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 (Благоустройство)</t>
  </si>
  <si>
    <t>Расходы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Вольгинский"на 2016-2018 годы" (Содержания автомобильных дорог общего пользования местного значения )</t>
  </si>
  <si>
    <t>Расходы 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Вольгинский"на 2016-2018 годы" (Ремонт и содержания автомобильных дорог общего пользования местного значения)</t>
  </si>
  <si>
    <t xml:space="preserve">Расходы  в рамках программы "Развитие системы пожарной безопасности  муниципального образования "Поселок Вольгинский" на 2016-2018 годы" (Обеспечение необходимых условий для укрепления и обеспечения пожарной безопасности на территории муниципального образования "Поселок Вольгинский") </t>
  </si>
  <si>
    <t>Расходы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годы"(Приобретение дорожных знаков)</t>
  </si>
  <si>
    <t>1530000000</t>
  </si>
  <si>
    <r>
      <t xml:space="preserve"> Расходы на </t>
    </r>
    <r>
      <rPr>
        <b/>
        <i/>
        <u val="single"/>
        <sz val="11"/>
        <rFont val="Times New Roman"/>
        <family val="1"/>
      </rPr>
      <t>уличное освещение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</si>
  <si>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 Расходы на </t>
    </r>
    <r>
      <rPr>
        <b/>
        <i/>
        <u val="single"/>
        <sz val="11"/>
        <rFont val="Times New Roman"/>
        <family val="1"/>
      </rPr>
      <t>озеленение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</si>
  <si>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 Расходы на </t>
    </r>
    <r>
      <rPr>
        <b/>
        <i/>
        <u val="single"/>
        <sz val="11"/>
        <rFont val="Times New Roman"/>
        <family val="1"/>
      </rPr>
      <t>захоронение невостребованных умерших граждан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</si>
  <si>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содержание мест захоронения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</si>
  <si>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ремонт зданий, помещений муниципального имущества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</si>
  <si>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 xml:space="preserve">уборку контейнерных площадок </t>
    </r>
    <r>
      <rPr>
        <b/>
        <i/>
        <sz val="11"/>
        <rFont val="Times New Roman"/>
        <family val="1"/>
      </rPr>
      <t xml:space="preserve">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</si>
  <si>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 xml:space="preserve">ремонт, оборудование детских площадок </t>
    </r>
    <r>
      <rPr>
        <b/>
        <i/>
        <sz val="11"/>
        <rFont val="Times New Roman"/>
        <family val="1"/>
      </rPr>
      <t>в муниципальном образовании "Поселок Вольгинский" в рамках программных расходов органов исполнительной власти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</si>
  <si>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оборудование контейнерных площадок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</si>
  <si>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отлов безнадзорных собак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</si>
  <si>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ликвидацию несанкционированных свалок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</si>
  <si>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уборку территорий неохваченных дворниками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</si>
  <si>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>Расходы на п</t>
    </r>
    <r>
      <rPr>
        <b/>
        <i/>
        <u val="single"/>
        <sz val="11"/>
        <rFont val="Times New Roman"/>
        <family val="1"/>
      </rPr>
      <t>рочие мероприятия по благоустройству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</si>
  <si>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t>Расходы на обеспечение реализацию государственной политики в области приватизации и управления (Реализация государственных (муниципальных) функций, связанных с общегосударственными (муниципальным) управлением)</t>
  </si>
  <si>
    <t>КУЛЬТУРА</t>
  </si>
  <si>
    <t xml:space="preserve">Пособия, компенсации и иные социальные выплаты гражданам, кроме публичных нормативных обязательств </t>
  </si>
  <si>
    <t>1800000000</t>
  </si>
  <si>
    <t>Расходы в рамках муниципальной программы "Обеспечение жильем молодых семей поселка Вольгинский на 2016-2018 годы" (софинансирование на приобретение жилья молодым семьям муниципального образования "Поселок Вольгинский"</t>
  </si>
  <si>
    <t>153041П100</t>
  </si>
  <si>
    <t>153042П110</t>
  </si>
  <si>
    <t>153044П130</t>
  </si>
  <si>
    <t>153045П140</t>
  </si>
  <si>
    <t>153046П150</t>
  </si>
  <si>
    <t>153047П160</t>
  </si>
  <si>
    <t>153048П170</t>
  </si>
  <si>
    <t>153049П180</t>
  </si>
  <si>
    <t>153050П190</t>
  </si>
  <si>
    <t>153051П200</t>
  </si>
  <si>
    <t>153052П210</t>
  </si>
  <si>
    <t>9990024201</t>
  </si>
  <si>
    <t>1530400120</t>
  </si>
  <si>
    <t>1530500220</t>
  </si>
  <si>
    <t>9990024210</t>
  </si>
  <si>
    <t>9990024220</t>
  </si>
  <si>
    <t>9990024203</t>
  </si>
  <si>
    <t>9990024204</t>
  </si>
  <si>
    <t>0200000003</t>
  </si>
  <si>
    <t>908</t>
  </si>
  <si>
    <t>Софинансирование расходных обязательств из средств местного бюджета 25%</t>
  </si>
  <si>
    <t>Субсидии на замену устаревших светильников на энергоэффективные, монтаж  самонесущих изолированных проводов (в рамках программы «Энергосбережение и повышение энергетической  эффективности в энергетическом комплексе области» государственной программы «Энергосбережение и повышение энергетической эффективности во Владимирской области на период до 2020 года)</t>
  </si>
  <si>
    <t>160052П501</t>
  </si>
  <si>
    <r>
      <t xml:space="preserve">Расходы на </t>
    </r>
    <r>
      <rPr>
        <b/>
        <i/>
        <u val="single"/>
        <sz val="11"/>
        <rFont val="Times New Roman"/>
        <family val="1"/>
      </rPr>
      <t>закупку оборудования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</si>
  <si>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t xml:space="preserve"> Расходы на выплаты персоналу в целях обеспечения выполнения функций органами местного самоуправления (органами власти), казенными учреждениями</t>
  </si>
  <si>
    <t>Приложение 1</t>
  </si>
  <si>
    <t xml:space="preserve">к Порядку составления и ведения сводной </t>
  </si>
  <si>
    <t xml:space="preserve">бюджетной росписи местного бюджета и </t>
  </si>
  <si>
    <t>бюджетных росписей главных распорядителей</t>
  </si>
  <si>
    <t xml:space="preserve"> средств областного бюджета (главных</t>
  </si>
  <si>
    <t>администраторов источников финансирования</t>
  </si>
  <si>
    <t xml:space="preserve"> дефицита местного бюджета), утвержденному </t>
  </si>
  <si>
    <t>распоряжением главы администрации</t>
  </si>
  <si>
    <t>пос. Вольгинский</t>
  </si>
  <si>
    <r>
      <t xml:space="preserve">от </t>
    </r>
    <r>
      <rPr>
        <u val="single"/>
        <sz val="10"/>
        <color indexed="8"/>
        <rFont val="Times New Roman"/>
        <family val="1"/>
      </rPr>
      <t>09.11.2015</t>
    </r>
    <r>
      <rPr>
        <sz val="10"/>
        <color indexed="8"/>
        <rFont val="Times New Roman"/>
        <family val="1"/>
      </rPr>
      <t>г.</t>
    </r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 xml:space="preserve">№ </t>
    </r>
    <r>
      <rPr>
        <u val="single"/>
        <sz val="10"/>
        <color indexed="8"/>
        <rFont val="Times New Roman"/>
        <family val="1"/>
      </rPr>
      <t>16-р</t>
    </r>
  </si>
  <si>
    <t>КОДЫ</t>
  </si>
  <si>
    <t>Код формы</t>
  </si>
  <si>
    <t>Дата</t>
  </si>
  <si>
    <t>УТВЕРЖДЕНО</t>
  </si>
  <si>
    <t>Заместитель главы</t>
  </si>
  <si>
    <t xml:space="preserve">по финансово-экономическим </t>
  </si>
  <si>
    <t>вопросам администрации</t>
  </si>
  <si>
    <r>
      <t xml:space="preserve">                                          </t>
    </r>
    <r>
      <rPr>
        <sz val="11"/>
        <color indexed="9"/>
        <rFont val="Times New Roman"/>
        <family val="1"/>
      </rPr>
      <t>.</t>
    </r>
  </si>
  <si>
    <t>РОСПИСЬ РАСХОДОВ МЕСТНОГО БЮДЖЕТА</t>
  </si>
  <si>
    <r>
      <t xml:space="preserve">НА </t>
    </r>
    <r>
      <rPr>
        <b/>
        <u val="single"/>
        <sz val="14"/>
        <color indexed="8"/>
        <rFont val="Times New Roman"/>
        <family val="1"/>
      </rPr>
      <t>2016 год и плановый период 2017 и 2018 годы</t>
    </r>
  </si>
  <si>
    <t>(текущий финансовый год и плановый период)</t>
  </si>
  <si>
    <t>Наименование</t>
  </si>
  <si>
    <t>Код</t>
  </si>
  <si>
    <t>Сумма на год</t>
  </si>
  <si>
    <t>главного распорядителя средств местного бюджета</t>
  </si>
  <si>
    <t>раздела, подраздела</t>
  </si>
  <si>
    <t>целевой статьи</t>
  </si>
  <si>
    <t>вида расходов</t>
  </si>
  <si>
    <t xml:space="preserve">текущий финансовый 2016год </t>
  </si>
  <si>
    <t xml:space="preserve">I год планового периода 2017 год </t>
  </si>
  <si>
    <t xml:space="preserve">II год планового периода 2018 год </t>
  </si>
  <si>
    <t>2</t>
  </si>
  <si>
    <t>3</t>
  </si>
  <si>
    <t>4</t>
  </si>
  <si>
    <t>5</t>
  </si>
  <si>
    <t>ИТОГО РАСХОДОВ:</t>
  </si>
  <si>
    <r>
      <t>«</t>
    </r>
    <r>
      <rPr>
        <u val="single"/>
        <sz val="11"/>
        <color indexed="8"/>
        <rFont val="Times New Roman"/>
        <family val="1"/>
      </rPr>
      <t>29</t>
    </r>
    <r>
      <rPr>
        <sz val="11"/>
        <color indexed="8"/>
        <rFont val="Times New Roman"/>
        <family val="1"/>
      </rPr>
      <t xml:space="preserve">» </t>
    </r>
    <r>
      <rPr>
        <u val="single"/>
        <sz val="11"/>
        <color indexed="8"/>
        <rFont val="Times New Roman"/>
        <family val="1"/>
      </rPr>
      <t>декабря</t>
    </r>
    <r>
      <rPr>
        <sz val="11"/>
        <color indexed="8"/>
        <rFont val="Times New Roman"/>
        <family val="1"/>
      </rPr>
      <t xml:space="preserve"> 20</t>
    </r>
    <r>
      <rPr>
        <u val="single"/>
        <sz val="11"/>
        <color indexed="8"/>
        <rFont val="Times New Roman"/>
        <family val="1"/>
      </rPr>
      <t>16</t>
    </r>
    <r>
      <rPr>
        <sz val="11"/>
        <color indexed="8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</si>
</sst>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[$-FC19]d\ mmmm\ yyyy\ &quot;г.&quot;"/>
    <numFmt numFmtId="181" formatCode="_-* #,##0.0_р_._-;\-* #,##0.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i/>
      <u val="single"/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0" borderId="0">
      <alignment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8" fillId="34" borderId="0" xfId="0" applyFont="1" applyFill="1" applyAlignment="1">
      <alignment/>
    </xf>
    <xf numFmtId="0" fontId="0" fillId="34" borderId="0" xfId="0" applyFill="1" applyAlignment="1">
      <alignment/>
    </xf>
    <xf numFmtId="4" fontId="4" fillId="34" borderId="0" xfId="0" applyNumberFormat="1" applyFont="1" applyFill="1" applyAlignment="1">
      <alignment horizontal="center"/>
    </xf>
    <xf numFmtId="0" fontId="38" fillId="34" borderId="0" xfId="0" applyFont="1" applyFill="1" applyAlignment="1">
      <alignment vertical="top" wrapText="1"/>
    </xf>
    <xf numFmtId="174" fontId="0" fillId="34" borderId="0" xfId="0" applyNumberFormat="1" applyFill="1" applyAlignment="1">
      <alignment/>
    </xf>
    <xf numFmtId="0" fontId="3" fillId="34" borderId="0" xfId="54" applyFont="1" applyFill="1" applyBorder="1" applyAlignment="1">
      <alignment vertical="top" wrapText="1"/>
      <protection/>
    </xf>
    <xf numFmtId="0" fontId="0" fillId="34" borderId="0" xfId="0" applyFill="1" applyAlignment="1">
      <alignment horizontal="left"/>
    </xf>
    <xf numFmtId="0" fontId="61" fillId="34" borderId="0" xfId="0" applyFont="1" applyFill="1" applyAlignment="1">
      <alignment/>
    </xf>
    <xf numFmtId="0" fontId="3" fillId="34" borderId="0" xfId="54" applyFont="1" applyFill="1" applyBorder="1" applyAlignment="1">
      <alignment wrapText="1"/>
      <protection/>
    </xf>
    <xf numFmtId="0" fontId="8" fillId="34" borderId="0" xfId="54" applyFont="1" applyFill="1" applyBorder="1" applyAlignment="1">
      <alignment wrapText="1"/>
      <protection/>
    </xf>
    <xf numFmtId="4" fontId="6" fillId="0" borderId="10" xfId="54" applyNumberFormat="1" applyFont="1" applyFill="1" applyBorder="1" applyAlignment="1">
      <alignment horizontal="center"/>
      <protection/>
    </xf>
    <xf numFmtId="4" fontId="7" fillId="0" borderId="10" xfId="54" applyNumberFormat="1" applyFont="1" applyFill="1" applyBorder="1" applyAlignment="1">
      <alignment horizontal="center"/>
      <protection/>
    </xf>
    <xf numFmtId="4" fontId="4" fillId="0" borderId="10" xfId="54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4" fontId="5" fillId="0" borderId="10" xfId="54" applyNumberFormat="1" applyFont="1" applyFill="1" applyBorder="1" applyAlignment="1">
      <alignment horizontal="center"/>
      <protection/>
    </xf>
    <xf numFmtId="0" fontId="38" fillId="0" borderId="0" xfId="0" applyFont="1" applyFill="1" applyAlignment="1">
      <alignment vertical="top" wrapText="1"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9" fillId="0" borderId="10" xfId="54" applyFont="1" applyFill="1" applyBorder="1" applyAlignment="1">
      <alignment vertical="top" wrapText="1"/>
      <protection/>
    </xf>
    <xf numFmtId="49" fontId="9" fillId="0" borderId="10" xfId="54" applyNumberFormat="1" applyFont="1" applyFill="1" applyBorder="1" applyAlignment="1">
      <alignment horizontal="center" wrapText="1"/>
      <protection/>
    </xf>
    <xf numFmtId="4" fontId="9" fillId="0" borderId="10" xfId="54" applyNumberFormat="1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vertical="top" wrapText="1"/>
      <protection/>
    </xf>
    <xf numFmtId="49" fontId="5" fillId="0" borderId="10" xfId="54" applyNumberFormat="1" applyFont="1" applyFill="1" applyBorder="1" applyAlignment="1">
      <alignment horizontal="center" wrapText="1"/>
      <protection/>
    </xf>
    <xf numFmtId="4" fontId="5" fillId="0" borderId="10" xfId="54" applyNumberFormat="1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vertical="top" wrapText="1"/>
      <protection/>
    </xf>
    <xf numFmtId="49" fontId="5" fillId="0" borderId="10" xfId="54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vertical="top" wrapText="1"/>
      <protection/>
    </xf>
    <xf numFmtId="0" fontId="6" fillId="0" borderId="10" xfId="54" applyFont="1" applyFill="1" applyBorder="1" applyAlignment="1">
      <alignment vertical="top" wrapText="1"/>
      <protection/>
    </xf>
    <xf numFmtId="49" fontId="6" fillId="0" borderId="10" xfId="54" applyNumberFormat="1" applyFont="1" applyFill="1" applyBorder="1" applyAlignment="1">
      <alignment horizontal="center"/>
      <protection/>
    </xf>
    <xf numFmtId="0" fontId="4" fillId="0" borderId="10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center" wrapText="1"/>
      <protection/>
    </xf>
    <xf numFmtId="0" fontId="7" fillId="0" borderId="10" xfId="54" applyFont="1" applyFill="1" applyBorder="1" applyAlignment="1">
      <alignment vertical="top" wrapText="1"/>
      <protection/>
    </xf>
    <xf numFmtId="49" fontId="7" fillId="0" borderId="10" xfId="54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/>
      <protection/>
    </xf>
    <xf numFmtId="49" fontId="4" fillId="0" borderId="10" xfId="54" applyNumberFormat="1" applyFont="1" applyFill="1" applyBorder="1" applyAlignment="1">
      <alignment horizontal="center"/>
      <protection/>
    </xf>
    <xf numFmtId="0" fontId="13" fillId="0" borderId="10" xfId="54" applyFont="1" applyFill="1" applyBorder="1" applyAlignment="1">
      <alignment vertical="top" wrapText="1"/>
      <protection/>
    </xf>
    <xf numFmtId="49" fontId="5" fillId="0" borderId="10" xfId="54" applyNumberFormat="1" applyFont="1" applyFill="1" applyBorder="1" applyAlignment="1">
      <alignment horizontal="center"/>
      <protection/>
    </xf>
    <xf numFmtId="0" fontId="10" fillId="0" borderId="10" xfId="54" applyFont="1" applyFill="1" applyBorder="1" applyAlignment="1">
      <alignment vertical="top" wrapText="1"/>
      <protection/>
    </xf>
    <xf numFmtId="49" fontId="5" fillId="0" borderId="10" xfId="54" applyNumberFormat="1" applyFont="1" applyFill="1" applyBorder="1" applyAlignment="1">
      <alignment horizontal="center"/>
      <protection/>
    </xf>
    <xf numFmtId="4" fontId="5" fillId="0" borderId="10" xfId="54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left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7" fillId="0" borderId="10" xfId="55" applyFont="1" applyFill="1" applyBorder="1" applyAlignment="1">
      <alignment horizontal="left" vertical="top" wrapText="1"/>
      <protection/>
    </xf>
    <xf numFmtId="0" fontId="7" fillId="0" borderId="12" xfId="54" applyFont="1" applyFill="1" applyBorder="1" applyAlignment="1">
      <alignment vertical="top" wrapText="1"/>
      <protection/>
    </xf>
    <xf numFmtId="49" fontId="62" fillId="0" borderId="10" xfId="54" applyNumberFormat="1" applyFont="1" applyFill="1" applyBorder="1" applyAlignment="1">
      <alignment horizontal="center"/>
      <protection/>
    </xf>
    <xf numFmtId="49" fontId="5" fillId="0" borderId="10" xfId="54" applyNumberFormat="1" applyFont="1" applyFill="1" applyBorder="1" applyAlignment="1">
      <alignment horizontal="left" vertical="top" wrapText="1"/>
      <protection/>
    </xf>
    <xf numFmtId="4" fontId="7" fillId="0" borderId="10" xfId="54" applyNumberFormat="1" applyFont="1" applyFill="1" applyBorder="1" applyAlignment="1">
      <alignment horizontal="center"/>
      <protection/>
    </xf>
    <xf numFmtId="0" fontId="63" fillId="0" borderId="13" xfId="0" applyFont="1" applyFill="1" applyBorder="1" applyAlignment="1">
      <alignment wrapText="1"/>
    </xf>
    <xf numFmtId="0" fontId="63" fillId="0" borderId="0" xfId="0" applyFont="1" applyFill="1" applyAlignment="1">
      <alignment wrapText="1"/>
    </xf>
    <xf numFmtId="0" fontId="7" fillId="0" borderId="10" xfId="54" applyNumberFormat="1" applyFont="1" applyFill="1" applyBorder="1" applyAlignment="1">
      <alignment vertical="top" wrapText="1"/>
      <protection/>
    </xf>
    <xf numFmtId="0" fontId="64" fillId="0" borderId="10" xfId="0" applyFont="1" applyFill="1" applyBorder="1" applyAlignment="1">
      <alignment wrapText="1"/>
    </xf>
    <xf numFmtId="0" fontId="6" fillId="0" borderId="10" xfId="54" applyNumberFormat="1" applyFont="1" applyFill="1" applyBorder="1" applyAlignment="1">
      <alignment vertical="top" wrapText="1"/>
      <protection/>
    </xf>
    <xf numFmtId="0" fontId="5" fillId="0" borderId="10" xfId="54" applyFont="1" applyFill="1" applyBorder="1" applyAlignment="1">
      <alignment horizontal="center"/>
      <protection/>
    </xf>
    <xf numFmtId="0" fontId="4" fillId="0" borderId="12" xfId="54" applyFont="1" applyFill="1" applyBorder="1" applyAlignment="1">
      <alignment vertical="top" wrapText="1"/>
      <protection/>
    </xf>
    <xf numFmtId="0" fontId="4" fillId="0" borderId="10" xfId="54" applyFont="1" applyFill="1" applyBorder="1" applyAlignment="1">
      <alignment horizontal="center"/>
      <protection/>
    </xf>
    <xf numFmtId="49" fontId="4" fillId="0" borderId="10" xfId="54" applyNumberFormat="1" applyFont="1" applyFill="1" applyBorder="1" applyAlignment="1">
      <alignment horizontal="center"/>
      <protection/>
    </xf>
    <xf numFmtId="4" fontId="4" fillId="0" borderId="10" xfId="54" applyNumberFormat="1" applyFont="1" applyFill="1" applyBorder="1" applyAlignment="1">
      <alignment horizontal="center"/>
      <protection/>
    </xf>
    <xf numFmtId="0" fontId="64" fillId="0" borderId="14" xfId="0" applyFont="1" applyFill="1" applyBorder="1" applyAlignment="1">
      <alignment wrapText="1"/>
    </xf>
    <xf numFmtId="49" fontId="7" fillId="34" borderId="10" xfId="54" applyNumberFormat="1" applyFont="1" applyFill="1" applyBorder="1" applyAlignment="1">
      <alignment horizontal="center"/>
      <protection/>
    </xf>
    <xf numFmtId="49" fontId="5" fillId="34" borderId="10" xfId="54" applyNumberFormat="1" applyFont="1" applyFill="1" applyBorder="1" applyAlignment="1">
      <alignment horizontal="center" wrapText="1"/>
      <protection/>
    </xf>
    <xf numFmtId="49" fontId="5" fillId="34" borderId="10" xfId="54" applyNumberFormat="1" applyFont="1" applyFill="1" applyBorder="1" applyAlignment="1">
      <alignment horizontal="center"/>
      <protection/>
    </xf>
    <xf numFmtId="4" fontId="5" fillId="34" borderId="10" xfId="54" applyNumberFormat="1" applyFont="1" applyFill="1" applyBorder="1" applyAlignment="1">
      <alignment horizontal="center"/>
      <protection/>
    </xf>
    <xf numFmtId="0" fontId="65" fillId="0" borderId="0" xfId="0" applyFont="1" applyAlignment="1">
      <alignment wrapText="1"/>
    </xf>
    <xf numFmtId="0" fontId="66" fillId="34" borderId="10" xfId="54" applyFont="1" applyFill="1" applyBorder="1" applyAlignment="1">
      <alignment vertical="top" wrapText="1"/>
      <protection/>
    </xf>
    <xf numFmtId="4" fontId="5" fillId="0" borderId="10" xfId="54" applyNumberFormat="1" applyFont="1" applyFill="1" applyBorder="1" applyAlignment="1">
      <alignment horizontal="center" wrapText="1"/>
      <protection/>
    </xf>
    <xf numFmtId="0" fontId="2" fillId="0" borderId="0" xfId="54" applyFont="1" applyFill="1" applyAlignment="1">
      <alignment vertical="top"/>
      <protection/>
    </xf>
    <xf numFmtId="0" fontId="2" fillId="0" borderId="0" xfId="54" applyFont="1" applyFill="1" applyAlignment="1">
      <alignment/>
      <protection/>
    </xf>
    <xf numFmtId="0" fontId="66" fillId="0" borderId="0" xfId="0" applyFont="1" applyFill="1" applyAlignment="1">
      <alignment horizontal="right"/>
    </xf>
    <xf numFmtId="0" fontId="67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66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66" fillId="0" borderId="16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14" fontId="66" fillId="0" borderId="0" xfId="0" applyNumberFormat="1" applyFont="1" applyFill="1" applyBorder="1" applyAlignment="1">
      <alignment horizontal="center"/>
    </xf>
    <xf numFmtId="14" fontId="66" fillId="0" borderId="16" xfId="0" applyNumberFormat="1" applyFont="1" applyFill="1" applyBorder="1" applyAlignment="1">
      <alignment horizontal="center"/>
    </xf>
    <xf numFmtId="0" fontId="68" fillId="0" borderId="0" xfId="0" applyFont="1" applyFill="1" applyAlignment="1">
      <alignment horizontal="right"/>
    </xf>
    <xf numFmtId="0" fontId="67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49" fontId="5" fillId="0" borderId="10" xfId="54" applyNumberFormat="1" applyFont="1" applyFill="1" applyBorder="1" applyAlignment="1">
      <alignment horizontal="center" vertical="center" textRotation="90" wrapText="1"/>
      <protection/>
    </xf>
    <xf numFmtId="4" fontId="5" fillId="0" borderId="10" xfId="54" applyNumberFormat="1" applyFont="1" applyFill="1" applyBorder="1" applyAlignment="1">
      <alignment horizontal="center" vertical="center" textRotation="90" wrapText="1"/>
      <protection/>
    </xf>
    <xf numFmtId="1" fontId="63" fillId="0" borderId="10" xfId="0" applyNumberFormat="1" applyFont="1" applyBorder="1" applyAlignment="1">
      <alignment horizontal="center" vertical="center" wrapText="1"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10" xfId="54" applyFont="1" applyFill="1" applyBorder="1" applyAlignment="1">
      <alignment horizontal="center" vertical="center" wrapText="1"/>
      <protection/>
    </xf>
    <xf numFmtId="0" fontId="6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9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69" fillId="0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67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3.00390625" style="4" customWidth="1"/>
    <col min="2" max="2" width="7.28125" style="1" customWidth="1"/>
    <col min="3" max="3" width="8.140625" style="1" customWidth="1"/>
    <col min="4" max="4" width="14.140625" style="1" customWidth="1"/>
    <col min="5" max="5" width="10.00390625" style="1" customWidth="1"/>
    <col min="6" max="6" width="16.28125" style="18" customWidth="1"/>
    <col min="7" max="8" width="16.28125" style="3" customWidth="1"/>
    <col min="9" max="16384" width="9.140625" style="2" customWidth="1"/>
  </cols>
  <sheetData>
    <row r="1" spans="1:8" ht="15">
      <c r="A1" s="16"/>
      <c r="B1" s="17"/>
      <c r="C1" s="17"/>
      <c r="D1" s="14"/>
      <c r="E1" s="72"/>
      <c r="F1" s="72"/>
      <c r="G1" s="72"/>
      <c r="H1" s="72" t="s">
        <v>203</v>
      </c>
    </row>
    <row r="2" spans="1:8" ht="15">
      <c r="A2" s="16"/>
      <c r="B2" s="17"/>
      <c r="C2" s="17"/>
      <c r="D2" s="14"/>
      <c r="E2" s="72"/>
      <c r="F2" s="72"/>
      <c r="G2" s="72"/>
      <c r="H2" s="72" t="s">
        <v>204</v>
      </c>
    </row>
    <row r="3" spans="1:8" ht="15">
      <c r="A3" s="16"/>
      <c r="B3" s="17"/>
      <c r="C3" s="17"/>
      <c r="D3" s="14"/>
      <c r="E3" s="72"/>
      <c r="F3" s="72"/>
      <c r="G3" s="72"/>
      <c r="H3" s="72" t="s">
        <v>205</v>
      </c>
    </row>
    <row r="4" spans="1:8" ht="15">
      <c r="A4" s="16"/>
      <c r="B4" s="17"/>
      <c r="C4" s="17"/>
      <c r="D4" s="14"/>
      <c r="E4" s="72"/>
      <c r="F4" s="72"/>
      <c r="G4" s="72"/>
      <c r="H4" s="72" t="s">
        <v>206</v>
      </c>
    </row>
    <row r="5" spans="1:8" ht="15">
      <c r="A5" s="16"/>
      <c r="B5" s="17"/>
      <c r="C5" s="17"/>
      <c r="D5" s="14"/>
      <c r="E5" s="72"/>
      <c r="F5" s="72"/>
      <c r="G5" s="72"/>
      <c r="H5" s="72" t="s">
        <v>207</v>
      </c>
    </row>
    <row r="6" spans="1:8" ht="15">
      <c r="A6" s="16"/>
      <c r="B6" s="17"/>
      <c r="C6" s="17"/>
      <c r="D6" s="14"/>
      <c r="E6" s="72"/>
      <c r="F6" s="72"/>
      <c r="G6" s="72"/>
      <c r="H6" s="72" t="s">
        <v>208</v>
      </c>
    </row>
    <row r="7" spans="1:8" ht="15">
      <c r="A7" s="16"/>
      <c r="B7" s="17"/>
      <c r="C7" s="17"/>
      <c r="D7" s="14"/>
      <c r="E7" s="72"/>
      <c r="F7" s="72"/>
      <c r="G7" s="72"/>
      <c r="H7" s="72" t="s">
        <v>209</v>
      </c>
    </row>
    <row r="8" spans="1:8" ht="15">
      <c r="A8" s="16"/>
      <c r="B8" s="17"/>
      <c r="C8" s="17"/>
      <c r="D8" s="14"/>
      <c r="E8" s="72"/>
      <c r="F8" s="72"/>
      <c r="G8" s="72"/>
      <c r="H8" s="72" t="s">
        <v>210</v>
      </c>
    </row>
    <row r="9" spans="1:8" ht="15">
      <c r="A9" s="16"/>
      <c r="B9" s="17"/>
      <c r="C9" s="17"/>
      <c r="D9" s="14"/>
      <c r="E9" s="72"/>
      <c r="F9" s="72"/>
      <c r="G9" s="72"/>
      <c r="H9" s="72" t="s">
        <v>211</v>
      </c>
    </row>
    <row r="10" spans="1:8" ht="15">
      <c r="A10" s="16"/>
      <c r="B10" s="17"/>
      <c r="C10" s="17"/>
      <c r="D10" s="14"/>
      <c r="E10" s="73"/>
      <c r="F10" s="73"/>
      <c r="G10" s="74"/>
      <c r="H10" s="73" t="s">
        <v>212</v>
      </c>
    </row>
    <row r="11" spans="1:8" ht="15.75" thickBot="1">
      <c r="A11" s="16"/>
      <c r="B11" s="17"/>
      <c r="C11" s="17"/>
      <c r="D11" s="14"/>
      <c r="E11" s="75"/>
      <c r="F11" s="75"/>
      <c r="G11" s="74"/>
      <c r="H11" s="74"/>
    </row>
    <row r="12" spans="1:8" ht="15.75" thickBot="1">
      <c r="A12" s="16"/>
      <c r="B12" s="17"/>
      <c r="C12" s="17"/>
      <c r="D12" s="14"/>
      <c r="E12" s="75"/>
      <c r="F12" s="76"/>
      <c r="G12" s="77"/>
      <c r="H12" s="78" t="s">
        <v>213</v>
      </c>
    </row>
    <row r="13" spans="1:8" ht="15.75" thickBot="1">
      <c r="A13" s="16"/>
      <c r="B13" s="17"/>
      <c r="C13" s="17"/>
      <c r="D13" s="14"/>
      <c r="E13" s="75"/>
      <c r="F13" s="75"/>
      <c r="G13" s="79" t="s">
        <v>214</v>
      </c>
      <c r="H13" s="80"/>
    </row>
    <row r="14" spans="1:8" ht="15.75" thickBot="1">
      <c r="A14" s="16"/>
      <c r="B14" s="17"/>
      <c r="C14" s="17"/>
      <c r="D14" s="14"/>
      <c r="E14" s="75"/>
      <c r="F14" s="81"/>
      <c r="G14" s="79" t="s">
        <v>215</v>
      </c>
      <c r="H14" s="82">
        <v>42733</v>
      </c>
    </row>
    <row r="15" spans="1:8" ht="15">
      <c r="A15" s="16"/>
      <c r="B15" s="17"/>
      <c r="C15" s="17"/>
      <c r="D15" s="14"/>
      <c r="E15" s="75"/>
      <c r="F15" s="75"/>
      <c r="G15" s="74"/>
      <c r="H15" s="74"/>
    </row>
    <row r="16" spans="1:8" ht="15">
      <c r="A16" s="16"/>
      <c r="B16" s="17"/>
      <c r="C16" s="17"/>
      <c r="D16" s="14"/>
      <c r="E16" s="72"/>
      <c r="F16" s="72"/>
      <c r="G16" s="74"/>
      <c r="H16" s="72" t="s">
        <v>216</v>
      </c>
    </row>
    <row r="17" spans="1:8" ht="15">
      <c r="A17" s="16"/>
      <c r="B17" s="17"/>
      <c r="C17" s="17"/>
      <c r="D17" s="14"/>
      <c r="E17" s="72"/>
      <c r="F17" s="72"/>
      <c r="G17" s="74"/>
      <c r="H17" s="72" t="s">
        <v>217</v>
      </c>
    </row>
    <row r="18" spans="1:8" ht="15">
      <c r="A18" s="16"/>
      <c r="B18" s="17"/>
      <c r="C18" s="17"/>
      <c r="D18" s="14"/>
      <c r="E18" s="72"/>
      <c r="F18" s="72"/>
      <c r="G18" s="74"/>
      <c r="H18" s="72" t="s">
        <v>218</v>
      </c>
    </row>
    <row r="19" spans="1:8" ht="15">
      <c r="A19" s="70"/>
      <c r="B19" s="71"/>
      <c r="C19" s="71"/>
      <c r="D19" s="90"/>
      <c r="E19" s="72"/>
      <c r="F19" s="72"/>
      <c r="G19" s="74"/>
      <c r="H19" s="72" t="s">
        <v>219</v>
      </c>
    </row>
    <row r="20" spans="1:8" ht="15">
      <c r="A20" s="70"/>
      <c r="B20" s="71"/>
      <c r="C20" s="71"/>
      <c r="D20" s="90"/>
      <c r="E20" s="83"/>
      <c r="F20" s="83"/>
      <c r="G20" s="74"/>
      <c r="H20" s="83" t="s">
        <v>220</v>
      </c>
    </row>
    <row r="21" spans="1:8" ht="15">
      <c r="A21" s="70"/>
      <c r="B21" s="71"/>
      <c r="C21" s="71"/>
      <c r="D21" s="90"/>
      <c r="E21" s="72"/>
      <c r="F21" s="72"/>
      <c r="G21" s="74"/>
      <c r="H21" s="72" t="s">
        <v>239</v>
      </c>
    </row>
    <row r="22" spans="1:8" ht="15">
      <c r="A22" s="70"/>
      <c r="B22" s="71"/>
      <c r="C22" s="71"/>
      <c r="D22" s="90"/>
      <c r="E22" s="72"/>
      <c r="F22" s="72"/>
      <c r="G22" s="74"/>
      <c r="H22" s="72"/>
    </row>
    <row r="23" spans="1:8" ht="18.75">
      <c r="A23" s="96" t="s">
        <v>221</v>
      </c>
      <c r="B23" s="97"/>
      <c r="C23" s="97"/>
      <c r="D23" s="97"/>
      <c r="E23" s="97"/>
      <c r="F23" s="97"/>
      <c r="G23" s="97"/>
      <c r="H23" s="97"/>
    </row>
    <row r="24" spans="1:8" ht="18" customHeight="1">
      <c r="A24" s="98" t="s">
        <v>222</v>
      </c>
      <c r="B24" s="99"/>
      <c r="C24" s="99"/>
      <c r="D24" s="99"/>
      <c r="E24" s="99"/>
      <c r="F24" s="99"/>
      <c r="G24" s="99"/>
      <c r="H24" s="99"/>
    </row>
    <row r="25" spans="1:8" ht="15">
      <c r="A25" s="100" t="s">
        <v>223</v>
      </c>
      <c r="B25" s="101"/>
      <c r="C25" s="101"/>
      <c r="D25" s="101"/>
      <c r="E25" s="101"/>
      <c r="F25" s="101"/>
      <c r="G25" s="101"/>
      <c r="H25" s="101"/>
    </row>
    <row r="26" spans="1:8" ht="15">
      <c r="A26" s="84"/>
      <c r="B26" s="85"/>
      <c r="C26" s="85"/>
      <c r="D26" s="85"/>
      <c r="E26" s="85"/>
      <c r="F26" s="85"/>
      <c r="G26" s="85"/>
      <c r="H26" s="85"/>
    </row>
    <row r="27" spans="1:8" ht="15">
      <c r="A27" s="84"/>
      <c r="B27" s="85"/>
      <c r="C27" s="85"/>
      <c r="D27" s="85"/>
      <c r="E27" s="85"/>
      <c r="F27" s="85"/>
      <c r="G27" s="85"/>
      <c r="H27" s="85"/>
    </row>
    <row r="28" spans="1:8" ht="15">
      <c r="A28" s="84"/>
      <c r="B28" s="85"/>
      <c r="C28" s="85"/>
      <c r="D28" s="85"/>
      <c r="E28" s="85"/>
      <c r="F28" s="85"/>
      <c r="G28" s="85"/>
      <c r="H28" s="85"/>
    </row>
    <row r="29" spans="1:8" ht="15">
      <c r="A29" s="84"/>
      <c r="B29" s="85"/>
      <c r="C29" s="85"/>
      <c r="D29" s="85"/>
      <c r="E29" s="85"/>
      <c r="F29" s="85"/>
      <c r="G29" s="85"/>
      <c r="H29" s="85"/>
    </row>
    <row r="30" spans="1:8" ht="15">
      <c r="A30" s="84"/>
      <c r="B30" s="85"/>
      <c r="C30" s="85"/>
      <c r="D30" s="85"/>
      <c r="E30" s="85"/>
      <c r="F30" s="85"/>
      <c r="G30" s="85"/>
      <c r="H30" s="85"/>
    </row>
    <row r="31" spans="1:8" ht="15">
      <c r="A31" s="84"/>
      <c r="B31" s="85"/>
      <c r="C31" s="85"/>
      <c r="D31" s="85"/>
      <c r="E31" s="85"/>
      <c r="F31" s="85"/>
      <c r="G31" s="85"/>
      <c r="H31" s="85"/>
    </row>
    <row r="32" spans="1:8" ht="15">
      <c r="A32" s="84"/>
      <c r="B32" s="85"/>
      <c r="C32" s="85"/>
      <c r="D32" s="85"/>
      <c r="E32" s="85"/>
      <c r="F32" s="85"/>
      <c r="G32" s="85"/>
      <c r="H32" s="85"/>
    </row>
    <row r="33" spans="1:8" ht="15">
      <c r="A33" s="84"/>
      <c r="B33" s="85"/>
      <c r="C33" s="85"/>
      <c r="D33" s="85"/>
      <c r="E33" s="85"/>
      <c r="F33" s="85"/>
      <c r="G33" s="85"/>
      <c r="H33" s="85"/>
    </row>
    <row r="34" spans="1:8" ht="15">
      <c r="A34" s="84"/>
      <c r="B34" s="85"/>
      <c r="C34" s="85"/>
      <c r="D34" s="85"/>
      <c r="E34" s="85"/>
      <c r="F34" s="85"/>
      <c r="G34" s="85"/>
      <c r="H34" s="85"/>
    </row>
    <row r="35" spans="1:8" ht="15">
      <c r="A35" s="84"/>
      <c r="B35" s="85"/>
      <c r="C35" s="85"/>
      <c r="D35" s="85"/>
      <c r="E35" s="85"/>
      <c r="F35" s="85"/>
      <c r="G35" s="85"/>
      <c r="H35" s="85"/>
    </row>
    <row r="36" spans="1:8" ht="15">
      <c r="A36" s="84"/>
      <c r="B36" s="85"/>
      <c r="C36" s="85"/>
      <c r="D36" s="85"/>
      <c r="E36" s="85"/>
      <c r="F36" s="85"/>
      <c r="G36" s="85"/>
      <c r="H36" s="85"/>
    </row>
    <row r="37" spans="1:8" ht="15">
      <c r="A37" s="16"/>
      <c r="B37" s="17"/>
      <c r="C37" s="17"/>
      <c r="D37" s="17"/>
      <c r="E37" s="17"/>
      <c r="G37" s="19"/>
      <c r="H37" s="20" t="s">
        <v>72</v>
      </c>
    </row>
    <row r="38" spans="1:8" ht="15">
      <c r="A38" s="91" t="s">
        <v>224</v>
      </c>
      <c r="B38" s="93" t="s">
        <v>225</v>
      </c>
      <c r="C38" s="93"/>
      <c r="D38" s="93"/>
      <c r="E38" s="93"/>
      <c r="F38" s="94" t="s">
        <v>226</v>
      </c>
      <c r="G38" s="95"/>
      <c r="H38" s="95"/>
    </row>
    <row r="39" spans="1:8" ht="148.5">
      <c r="A39" s="92"/>
      <c r="B39" s="86" t="s">
        <v>227</v>
      </c>
      <c r="C39" s="86" t="s">
        <v>228</v>
      </c>
      <c r="D39" s="86" t="s">
        <v>229</v>
      </c>
      <c r="E39" s="86" t="s">
        <v>230</v>
      </c>
      <c r="F39" s="87" t="s">
        <v>231</v>
      </c>
      <c r="G39" s="87" t="s">
        <v>232</v>
      </c>
      <c r="H39" s="87" t="s">
        <v>233</v>
      </c>
    </row>
    <row r="40" spans="1:8" ht="15">
      <c r="A40" s="88">
        <v>1</v>
      </c>
      <c r="B40" s="89" t="s">
        <v>234</v>
      </c>
      <c r="C40" s="89" t="s">
        <v>235</v>
      </c>
      <c r="D40" s="89" t="s">
        <v>236</v>
      </c>
      <c r="E40" s="89" t="s">
        <v>237</v>
      </c>
      <c r="F40" s="89">
        <v>6</v>
      </c>
      <c r="G40" s="89">
        <v>7</v>
      </c>
      <c r="H40" s="89">
        <v>8</v>
      </c>
    </row>
    <row r="41" spans="1:8" ht="33" customHeight="1">
      <c r="A41" s="21" t="s">
        <v>60</v>
      </c>
      <c r="B41" s="22" t="s">
        <v>59</v>
      </c>
      <c r="C41" s="22"/>
      <c r="D41" s="22"/>
      <c r="E41" s="22"/>
      <c r="F41" s="23">
        <f>F42+F70+F75+F85+F121+F160+F170+F177+F180</f>
        <v>68151621.48</v>
      </c>
      <c r="G41" s="23">
        <f>G42+G70+G75+G85+G121+G160+G170+G177+G180</f>
        <v>63084954.690000005</v>
      </c>
      <c r="H41" s="23">
        <f>H42+H70+H75+H85+H121+H160+H170+H177+H180</f>
        <v>64452560.660000004</v>
      </c>
    </row>
    <row r="42" spans="1:8" ht="28.5">
      <c r="A42" s="24" t="s">
        <v>29</v>
      </c>
      <c r="B42" s="25" t="s">
        <v>59</v>
      </c>
      <c r="C42" s="25" t="s">
        <v>0</v>
      </c>
      <c r="D42" s="25" t="s">
        <v>85</v>
      </c>
      <c r="E42" s="25" t="s">
        <v>30</v>
      </c>
      <c r="F42" s="26">
        <f>F44+F49+F55+F57+F60+F43</f>
        <v>24217229.4</v>
      </c>
      <c r="G42" s="26">
        <f>G44+G49+G55+G57+G60+G43</f>
        <v>22154272.32</v>
      </c>
      <c r="H42" s="26">
        <f>H44+H49+H55+H57+H60+H43</f>
        <v>22525784.750000004</v>
      </c>
    </row>
    <row r="43" spans="1:8" ht="30" customHeight="1">
      <c r="A43" s="27" t="s">
        <v>55</v>
      </c>
      <c r="B43" s="28" t="s">
        <v>59</v>
      </c>
      <c r="C43" s="28" t="s">
        <v>1</v>
      </c>
      <c r="D43" s="28" t="s">
        <v>83</v>
      </c>
      <c r="E43" s="28" t="s">
        <v>56</v>
      </c>
      <c r="F43" s="69">
        <v>434466</v>
      </c>
      <c r="G43" s="69">
        <v>0</v>
      </c>
      <c r="H43" s="69">
        <v>0</v>
      </c>
    </row>
    <row r="44" spans="1:8" ht="75.75" customHeight="1">
      <c r="A44" s="30" t="s">
        <v>34</v>
      </c>
      <c r="B44" s="25" t="s">
        <v>59</v>
      </c>
      <c r="C44" s="28" t="s">
        <v>2</v>
      </c>
      <c r="D44" s="25" t="s">
        <v>85</v>
      </c>
      <c r="E44" s="28" t="s">
        <v>30</v>
      </c>
      <c r="F44" s="15">
        <f>F45</f>
        <v>382021.91</v>
      </c>
      <c r="G44" s="15">
        <f>G45</f>
        <v>407718.94</v>
      </c>
      <c r="H44" s="15">
        <f>H45</f>
        <v>414650.16000000003</v>
      </c>
    </row>
    <row r="45" spans="1:8" ht="33" customHeight="1">
      <c r="A45" s="31" t="s">
        <v>62</v>
      </c>
      <c r="B45" s="25" t="s">
        <v>59</v>
      </c>
      <c r="C45" s="32" t="s">
        <v>2</v>
      </c>
      <c r="D45" s="32" t="s">
        <v>84</v>
      </c>
      <c r="E45" s="32" t="s">
        <v>30</v>
      </c>
      <c r="F45" s="11">
        <f>F46+F47+F48</f>
        <v>382021.91</v>
      </c>
      <c r="G45" s="11">
        <f>G46+G47+G48</f>
        <v>407718.94</v>
      </c>
      <c r="H45" s="11">
        <f>H46+H47+H48</f>
        <v>414650.16000000003</v>
      </c>
    </row>
    <row r="46" spans="1:8" ht="63.75" customHeight="1">
      <c r="A46" s="68" t="s">
        <v>202</v>
      </c>
      <c r="B46" s="34" t="s">
        <v>59</v>
      </c>
      <c r="C46" s="34" t="s">
        <v>2</v>
      </c>
      <c r="D46" s="34" t="s">
        <v>87</v>
      </c>
      <c r="E46" s="34" t="s">
        <v>31</v>
      </c>
      <c r="F46" s="13">
        <v>381821.91</v>
      </c>
      <c r="G46" s="13">
        <v>367752.04</v>
      </c>
      <c r="H46" s="13">
        <v>374003.83</v>
      </c>
    </row>
    <row r="47" spans="1:8" ht="30.75" customHeight="1">
      <c r="A47" s="68" t="s">
        <v>76</v>
      </c>
      <c r="B47" s="34" t="s">
        <v>59</v>
      </c>
      <c r="C47" s="34" t="s">
        <v>2</v>
      </c>
      <c r="D47" s="34" t="s">
        <v>87</v>
      </c>
      <c r="E47" s="34" t="s">
        <v>33</v>
      </c>
      <c r="F47" s="13">
        <v>100</v>
      </c>
      <c r="G47" s="13">
        <v>39966.9</v>
      </c>
      <c r="H47" s="13">
        <v>40646.33</v>
      </c>
    </row>
    <row r="48" spans="1:8" ht="18" customHeight="1">
      <c r="A48" s="33" t="s">
        <v>77</v>
      </c>
      <c r="B48" s="34" t="s">
        <v>59</v>
      </c>
      <c r="C48" s="34" t="s">
        <v>2</v>
      </c>
      <c r="D48" s="34" t="s">
        <v>87</v>
      </c>
      <c r="E48" s="34" t="s">
        <v>38</v>
      </c>
      <c r="F48" s="13">
        <v>100</v>
      </c>
      <c r="G48" s="13">
        <v>0</v>
      </c>
      <c r="H48" s="13">
        <v>0</v>
      </c>
    </row>
    <row r="49" spans="1:10" ht="61.5" customHeight="1">
      <c r="A49" s="31" t="s">
        <v>3</v>
      </c>
      <c r="B49" s="29" t="s">
        <v>59</v>
      </c>
      <c r="C49" s="32" t="s">
        <v>4</v>
      </c>
      <c r="D49" s="32" t="s">
        <v>85</v>
      </c>
      <c r="E49" s="32" t="s">
        <v>30</v>
      </c>
      <c r="F49" s="11">
        <f aca="true" t="shared" si="0" ref="F49:H50">F50</f>
        <v>8708861.27</v>
      </c>
      <c r="G49" s="11">
        <f t="shared" si="0"/>
        <v>6776530.61</v>
      </c>
      <c r="H49" s="11">
        <f t="shared" si="0"/>
        <v>6891731.63</v>
      </c>
      <c r="J49" s="5"/>
    </row>
    <row r="50" spans="1:8" ht="63" customHeight="1">
      <c r="A50" s="35" t="s">
        <v>35</v>
      </c>
      <c r="B50" s="36" t="s">
        <v>59</v>
      </c>
      <c r="C50" s="37" t="s">
        <v>4</v>
      </c>
      <c r="D50" s="37" t="s">
        <v>88</v>
      </c>
      <c r="E50" s="37" t="s">
        <v>30</v>
      </c>
      <c r="F50" s="12">
        <f t="shared" si="0"/>
        <v>8708861.27</v>
      </c>
      <c r="G50" s="12">
        <f t="shared" si="0"/>
        <v>6776530.61</v>
      </c>
      <c r="H50" s="12">
        <f t="shared" si="0"/>
        <v>6891731.63</v>
      </c>
    </row>
    <row r="51" spans="1:8" ht="15" customHeight="1">
      <c r="A51" s="35" t="s">
        <v>36</v>
      </c>
      <c r="B51" s="36" t="s">
        <v>59</v>
      </c>
      <c r="C51" s="37" t="s">
        <v>4</v>
      </c>
      <c r="D51" s="36" t="s">
        <v>89</v>
      </c>
      <c r="E51" s="37" t="s">
        <v>30</v>
      </c>
      <c r="F51" s="12">
        <f>F52+F53+F54</f>
        <v>8708861.27</v>
      </c>
      <c r="G51" s="12">
        <f>G52+G53+G54</f>
        <v>6776530.61</v>
      </c>
      <c r="H51" s="12">
        <f>H52+H53+H54</f>
        <v>6891731.63</v>
      </c>
    </row>
    <row r="52" spans="1:8" ht="63" customHeight="1">
      <c r="A52" s="68" t="s">
        <v>202</v>
      </c>
      <c r="B52" s="34" t="s">
        <v>59</v>
      </c>
      <c r="C52" s="38" t="s">
        <v>4</v>
      </c>
      <c r="D52" s="34" t="s">
        <v>89</v>
      </c>
      <c r="E52" s="34" t="s">
        <v>31</v>
      </c>
      <c r="F52" s="13">
        <v>6248778.11</v>
      </c>
      <c r="G52" s="13">
        <v>6185838.21</v>
      </c>
      <c r="H52" s="13">
        <v>6290997.46</v>
      </c>
    </row>
    <row r="53" spans="1:8" ht="33" customHeight="1">
      <c r="A53" s="33" t="s">
        <v>76</v>
      </c>
      <c r="B53" s="34" t="s">
        <v>59</v>
      </c>
      <c r="C53" s="38" t="s">
        <v>4</v>
      </c>
      <c r="D53" s="34" t="s">
        <v>89</v>
      </c>
      <c r="E53" s="38" t="s">
        <v>33</v>
      </c>
      <c r="F53" s="13">
        <v>1216603.16</v>
      </c>
      <c r="G53" s="13">
        <v>39967.4</v>
      </c>
      <c r="H53" s="13">
        <v>40646.84</v>
      </c>
    </row>
    <row r="54" spans="1:8" ht="16.5" customHeight="1">
      <c r="A54" s="33" t="s">
        <v>77</v>
      </c>
      <c r="B54" s="34" t="s">
        <v>59</v>
      </c>
      <c r="C54" s="38" t="s">
        <v>4</v>
      </c>
      <c r="D54" s="34" t="s">
        <v>89</v>
      </c>
      <c r="E54" s="38" t="s">
        <v>38</v>
      </c>
      <c r="F54" s="13">
        <v>1243480</v>
      </c>
      <c r="G54" s="13">
        <v>550725</v>
      </c>
      <c r="H54" s="13">
        <v>560087.33</v>
      </c>
    </row>
    <row r="55" spans="1:10" ht="65.25" customHeight="1">
      <c r="A55" s="39" t="s">
        <v>63</v>
      </c>
      <c r="B55" s="29" t="s">
        <v>59</v>
      </c>
      <c r="C55" s="32" t="s">
        <v>64</v>
      </c>
      <c r="D55" s="29" t="s">
        <v>85</v>
      </c>
      <c r="E55" s="32" t="s">
        <v>30</v>
      </c>
      <c r="F55" s="11">
        <f>F56</f>
        <v>75000</v>
      </c>
      <c r="G55" s="11">
        <f>G56</f>
        <v>78675</v>
      </c>
      <c r="H55" s="11">
        <f>H56</f>
        <v>80012.48</v>
      </c>
      <c r="J55" s="6"/>
    </row>
    <row r="56" spans="1:8" ht="13.5" customHeight="1">
      <c r="A56" s="33" t="s">
        <v>78</v>
      </c>
      <c r="B56" s="34" t="s">
        <v>59</v>
      </c>
      <c r="C56" s="38" t="s">
        <v>64</v>
      </c>
      <c r="D56" s="38" t="s">
        <v>90</v>
      </c>
      <c r="E56" s="38" t="s">
        <v>45</v>
      </c>
      <c r="F56" s="13">
        <v>75000</v>
      </c>
      <c r="G56" s="13">
        <v>78675</v>
      </c>
      <c r="H56" s="13">
        <v>80012.48</v>
      </c>
    </row>
    <row r="57" spans="1:8" ht="47.25" customHeight="1">
      <c r="A57" s="31" t="s">
        <v>140</v>
      </c>
      <c r="B57" s="29" t="s">
        <v>59</v>
      </c>
      <c r="C57" s="32" t="s">
        <v>5</v>
      </c>
      <c r="D57" s="32" t="s">
        <v>85</v>
      </c>
      <c r="E57" s="32" t="s">
        <v>30</v>
      </c>
      <c r="F57" s="11">
        <f aca="true" t="shared" si="1" ref="F57:H58">F58</f>
        <v>100000</v>
      </c>
      <c r="G57" s="11">
        <f t="shared" si="1"/>
        <v>100000</v>
      </c>
      <c r="H57" s="11">
        <f t="shared" si="1"/>
        <v>100000</v>
      </c>
    </row>
    <row r="58" spans="1:8" ht="15" customHeight="1">
      <c r="A58" s="33" t="s">
        <v>37</v>
      </c>
      <c r="B58" s="34" t="s">
        <v>59</v>
      </c>
      <c r="C58" s="38" t="s">
        <v>5</v>
      </c>
      <c r="D58" s="38" t="s">
        <v>86</v>
      </c>
      <c r="E58" s="38" t="s">
        <v>30</v>
      </c>
      <c r="F58" s="13">
        <f t="shared" si="1"/>
        <v>100000</v>
      </c>
      <c r="G58" s="13">
        <f t="shared" si="1"/>
        <v>100000</v>
      </c>
      <c r="H58" s="13">
        <f t="shared" si="1"/>
        <v>100000</v>
      </c>
    </row>
    <row r="59" spans="1:8" ht="15" customHeight="1">
      <c r="A59" s="33" t="s">
        <v>77</v>
      </c>
      <c r="B59" s="34" t="s">
        <v>59</v>
      </c>
      <c r="C59" s="38" t="s">
        <v>5</v>
      </c>
      <c r="D59" s="38" t="s">
        <v>130</v>
      </c>
      <c r="E59" s="38" t="s">
        <v>38</v>
      </c>
      <c r="F59" s="13">
        <v>100000</v>
      </c>
      <c r="G59" s="13">
        <v>100000</v>
      </c>
      <c r="H59" s="13">
        <v>100000</v>
      </c>
    </row>
    <row r="60" spans="1:8" ht="18.75" customHeight="1">
      <c r="A60" s="30" t="s">
        <v>6</v>
      </c>
      <c r="B60" s="25" t="s">
        <v>59</v>
      </c>
      <c r="C60" s="40" t="s">
        <v>7</v>
      </c>
      <c r="D60" s="40" t="s">
        <v>85</v>
      </c>
      <c r="E60" s="40" t="s">
        <v>30</v>
      </c>
      <c r="F60" s="15">
        <f>F61+F68+F66</f>
        <v>14516880.219999999</v>
      </c>
      <c r="G60" s="15">
        <f>G61+G68+G66</f>
        <v>14791347.77</v>
      </c>
      <c r="H60" s="15">
        <f>H61+H68+H66</f>
        <v>15039390.480000002</v>
      </c>
    </row>
    <row r="61" spans="1:8" ht="48.75" customHeight="1">
      <c r="A61" s="31" t="s">
        <v>69</v>
      </c>
      <c r="B61" s="25" t="s">
        <v>59</v>
      </c>
      <c r="C61" s="32" t="s">
        <v>7</v>
      </c>
      <c r="D61" s="32" t="s">
        <v>86</v>
      </c>
      <c r="E61" s="32" t="s">
        <v>30</v>
      </c>
      <c r="F61" s="11">
        <f>F62</f>
        <v>14410580.219999999</v>
      </c>
      <c r="G61" s="11">
        <f>G62</f>
        <v>14584739.07</v>
      </c>
      <c r="H61" s="11">
        <f>H62</f>
        <v>14832669.430000002</v>
      </c>
    </row>
    <row r="62" spans="1:8" ht="31.5" customHeight="1">
      <c r="A62" s="35" t="s">
        <v>61</v>
      </c>
      <c r="B62" s="36" t="s">
        <v>59</v>
      </c>
      <c r="C62" s="37" t="s">
        <v>7</v>
      </c>
      <c r="D62" s="36" t="s">
        <v>86</v>
      </c>
      <c r="E62" s="37" t="s">
        <v>30</v>
      </c>
      <c r="F62" s="12">
        <f>F63+F64+F65</f>
        <v>14410580.219999999</v>
      </c>
      <c r="G62" s="12">
        <f>G63+G64+G65</f>
        <v>14584739.07</v>
      </c>
      <c r="H62" s="12">
        <f>H63+H64+H65</f>
        <v>14832669.430000002</v>
      </c>
    </row>
    <row r="63" spans="1:8" ht="61.5" customHeight="1">
      <c r="A63" s="68" t="s">
        <v>202</v>
      </c>
      <c r="B63" s="34" t="s">
        <v>59</v>
      </c>
      <c r="C63" s="38" t="s">
        <v>7</v>
      </c>
      <c r="D63" s="34" t="s">
        <v>92</v>
      </c>
      <c r="E63" s="38" t="s">
        <v>31</v>
      </c>
      <c r="F63" s="13">
        <v>11978304.31</v>
      </c>
      <c r="G63" s="13">
        <v>11787115.78</v>
      </c>
      <c r="H63" s="13">
        <v>11987486.55</v>
      </c>
    </row>
    <row r="64" spans="1:8" ht="33.75" customHeight="1">
      <c r="A64" s="33" t="s">
        <v>76</v>
      </c>
      <c r="B64" s="34" t="s">
        <v>59</v>
      </c>
      <c r="C64" s="38" t="s">
        <v>7</v>
      </c>
      <c r="D64" s="34" t="s">
        <v>93</v>
      </c>
      <c r="E64" s="38" t="s">
        <v>33</v>
      </c>
      <c r="F64" s="13">
        <v>2426346.71</v>
      </c>
      <c r="G64" s="13">
        <v>2793427.29</v>
      </c>
      <c r="H64" s="13">
        <v>2840915.55</v>
      </c>
    </row>
    <row r="65" spans="1:8" ht="15" customHeight="1">
      <c r="A65" s="33" t="s">
        <v>77</v>
      </c>
      <c r="B65" s="34" t="s">
        <v>59</v>
      </c>
      <c r="C65" s="38" t="s">
        <v>7</v>
      </c>
      <c r="D65" s="34" t="s">
        <v>93</v>
      </c>
      <c r="E65" s="38" t="s">
        <v>38</v>
      </c>
      <c r="F65" s="13">
        <v>5929.2</v>
      </c>
      <c r="G65" s="13">
        <v>4196</v>
      </c>
      <c r="H65" s="13">
        <v>4267.33</v>
      </c>
    </row>
    <row r="66" spans="1:8" ht="64.5" customHeight="1">
      <c r="A66" s="31" t="s">
        <v>141</v>
      </c>
      <c r="B66" s="29" t="s">
        <v>59</v>
      </c>
      <c r="C66" s="32" t="s">
        <v>7</v>
      </c>
      <c r="D66" s="32" t="s">
        <v>104</v>
      </c>
      <c r="E66" s="32" t="s">
        <v>30</v>
      </c>
      <c r="F66" s="11">
        <f>F67</f>
        <v>100000</v>
      </c>
      <c r="G66" s="11">
        <f>G67</f>
        <v>200000</v>
      </c>
      <c r="H66" s="11">
        <f>H67</f>
        <v>200000</v>
      </c>
    </row>
    <row r="67" spans="1:8" ht="30.75" customHeight="1">
      <c r="A67" s="33" t="s">
        <v>76</v>
      </c>
      <c r="B67" s="34" t="s">
        <v>59</v>
      </c>
      <c r="C67" s="38" t="s">
        <v>7</v>
      </c>
      <c r="D67" s="38" t="s">
        <v>104</v>
      </c>
      <c r="E67" s="38" t="s">
        <v>33</v>
      </c>
      <c r="F67" s="13">
        <v>100000</v>
      </c>
      <c r="G67" s="13">
        <v>200000</v>
      </c>
      <c r="H67" s="13">
        <v>200000</v>
      </c>
    </row>
    <row r="68" spans="1:8" ht="108.75" customHeight="1">
      <c r="A68" s="31" t="s">
        <v>173</v>
      </c>
      <c r="B68" s="29" t="s">
        <v>59</v>
      </c>
      <c r="C68" s="32" t="s">
        <v>7</v>
      </c>
      <c r="D68" s="32" t="s">
        <v>105</v>
      </c>
      <c r="E68" s="32" t="s">
        <v>30</v>
      </c>
      <c r="F68" s="11">
        <f>F69</f>
        <v>6300</v>
      </c>
      <c r="G68" s="11">
        <f>G69</f>
        <v>6608.7</v>
      </c>
      <c r="H68" s="11">
        <f>H69</f>
        <v>6721.05</v>
      </c>
    </row>
    <row r="69" spans="1:8" ht="17.25" customHeight="1">
      <c r="A69" s="33" t="s">
        <v>77</v>
      </c>
      <c r="B69" s="34" t="s">
        <v>59</v>
      </c>
      <c r="C69" s="38" t="s">
        <v>7</v>
      </c>
      <c r="D69" s="38" t="s">
        <v>105</v>
      </c>
      <c r="E69" s="38" t="s">
        <v>38</v>
      </c>
      <c r="F69" s="13">
        <v>6300</v>
      </c>
      <c r="G69" s="13">
        <v>6608.7</v>
      </c>
      <c r="H69" s="13">
        <v>6721.05</v>
      </c>
    </row>
    <row r="70" spans="1:8" ht="15">
      <c r="A70" s="41" t="s">
        <v>39</v>
      </c>
      <c r="B70" s="25" t="s">
        <v>59</v>
      </c>
      <c r="C70" s="42" t="s">
        <v>8</v>
      </c>
      <c r="D70" s="42" t="s">
        <v>85</v>
      </c>
      <c r="E70" s="42" t="s">
        <v>30</v>
      </c>
      <c r="F70" s="43">
        <f aca="true" t="shared" si="2" ref="F70:H71">F71</f>
        <v>161100</v>
      </c>
      <c r="G70" s="15">
        <f t="shared" si="2"/>
        <v>152209.99</v>
      </c>
      <c r="H70" s="15">
        <f t="shared" si="2"/>
        <v>154797.56</v>
      </c>
    </row>
    <row r="71" spans="1:8" ht="28.5">
      <c r="A71" s="30" t="s">
        <v>40</v>
      </c>
      <c r="B71" s="28" t="s">
        <v>59</v>
      </c>
      <c r="C71" s="40" t="s">
        <v>8</v>
      </c>
      <c r="D71" s="40" t="s">
        <v>85</v>
      </c>
      <c r="E71" s="40" t="s">
        <v>30</v>
      </c>
      <c r="F71" s="15">
        <f t="shared" si="2"/>
        <v>161100</v>
      </c>
      <c r="G71" s="15">
        <f t="shared" si="2"/>
        <v>152209.99</v>
      </c>
      <c r="H71" s="15">
        <f t="shared" si="2"/>
        <v>154797.56</v>
      </c>
    </row>
    <row r="72" spans="1:8" ht="60">
      <c r="A72" s="35" t="s">
        <v>41</v>
      </c>
      <c r="B72" s="36" t="s">
        <v>59</v>
      </c>
      <c r="C72" s="37" t="s">
        <v>9</v>
      </c>
      <c r="D72" s="37" t="s">
        <v>94</v>
      </c>
      <c r="E72" s="37" t="s">
        <v>30</v>
      </c>
      <c r="F72" s="11">
        <f>F73+F74</f>
        <v>161100</v>
      </c>
      <c r="G72" s="11">
        <f>G73+G74</f>
        <v>152209.99</v>
      </c>
      <c r="H72" s="11">
        <f>H73+H74</f>
        <v>154797.56</v>
      </c>
    </row>
    <row r="73" spans="1:8" ht="60.75" customHeight="1">
      <c r="A73" s="68" t="s">
        <v>202</v>
      </c>
      <c r="B73" s="34" t="s">
        <v>59</v>
      </c>
      <c r="C73" s="38" t="s">
        <v>9</v>
      </c>
      <c r="D73" s="38" t="s">
        <v>94</v>
      </c>
      <c r="E73" s="38" t="s">
        <v>31</v>
      </c>
      <c r="F73" s="13">
        <v>87889.66</v>
      </c>
      <c r="G73" s="13">
        <v>152209.99</v>
      </c>
      <c r="H73" s="13">
        <v>154797.56</v>
      </c>
    </row>
    <row r="74" spans="1:8" ht="30.75" customHeight="1">
      <c r="A74" s="33" t="s">
        <v>76</v>
      </c>
      <c r="B74" s="34" t="s">
        <v>59</v>
      </c>
      <c r="C74" s="38" t="s">
        <v>9</v>
      </c>
      <c r="D74" s="38" t="s">
        <v>94</v>
      </c>
      <c r="E74" s="38" t="s">
        <v>33</v>
      </c>
      <c r="F74" s="13">
        <v>73210.34</v>
      </c>
      <c r="G74" s="13">
        <v>0</v>
      </c>
      <c r="H74" s="13">
        <v>0</v>
      </c>
    </row>
    <row r="75" spans="1:8" ht="25.5">
      <c r="A75" s="41" t="s">
        <v>42</v>
      </c>
      <c r="B75" s="25" t="s">
        <v>59</v>
      </c>
      <c r="C75" s="42" t="s">
        <v>10</v>
      </c>
      <c r="D75" s="42" t="s">
        <v>85</v>
      </c>
      <c r="E75" s="42" t="s">
        <v>30</v>
      </c>
      <c r="F75" s="43">
        <f>F76</f>
        <v>698369.52</v>
      </c>
      <c r="G75" s="15">
        <f>G76</f>
        <v>900429.63</v>
      </c>
      <c r="H75" s="15">
        <f>H76</f>
        <v>915736.9300000002</v>
      </c>
    </row>
    <row r="76" spans="1:8" ht="57">
      <c r="A76" s="30" t="s">
        <v>43</v>
      </c>
      <c r="B76" s="28" t="s">
        <v>59</v>
      </c>
      <c r="C76" s="40" t="s">
        <v>11</v>
      </c>
      <c r="D76" s="40" t="s">
        <v>85</v>
      </c>
      <c r="E76" s="40" t="s">
        <v>30</v>
      </c>
      <c r="F76" s="15">
        <f>F77+F79+F82</f>
        <v>698369.52</v>
      </c>
      <c r="G76" s="15">
        <f>G77+G79+G83</f>
        <v>900429.63</v>
      </c>
      <c r="H76" s="15">
        <f>H77+H79+H83</f>
        <v>915736.9300000002</v>
      </c>
    </row>
    <row r="77" spans="1:8" ht="44.25" customHeight="1">
      <c r="A77" s="35" t="s">
        <v>44</v>
      </c>
      <c r="B77" s="36" t="s">
        <v>59</v>
      </c>
      <c r="C77" s="37" t="s">
        <v>11</v>
      </c>
      <c r="D77" s="37" t="s">
        <v>120</v>
      </c>
      <c r="E77" s="37" t="s">
        <v>30</v>
      </c>
      <c r="F77" s="12">
        <f>F78</f>
        <v>546084</v>
      </c>
      <c r="G77" s="12">
        <f>G78</f>
        <v>572842.12</v>
      </c>
      <c r="H77" s="12">
        <f>H78</f>
        <v>582580.43</v>
      </c>
    </row>
    <row r="78" spans="1:8" ht="15">
      <c r="A78" s="33" t="s">
        <v>142</v>
      </c>
      <c r="B78" s="34" t="s">
        <v>59</v>
      </c>
      <c r="C78" s="38" t="s">
        <v>11</v>
      </c>
      <c r="D78" s="38" t="s">
        <v>95</v>
      </c>
      <c r="E78" s="38" t="s">
        <v>45</v>
      </c>
      <c r="F78" s="13">
        <v>546084</v>
      </c>
      <c r="G78" s="13">
        <v>572842.12</v>
      </c>
      <c r="H78" s="13">
        <v>582580.43</v>
      </c>
    </row>
    <row r="79" spans="1:8" ht="15">
      <c r="A79" s="30" t="s">
        <v>12</v>
      </c>
      <c r="B79" s="25" t="s">
        <v>59</v>
      </c>
      <c r="C79" s="40" t="s">
        <v>11</v>
      </c>
      <c r="D79" s="40" t="s">
        <v>85</v>
      </c>
      <c r="E79" s="40" t="s">
        <v>30</v>
      </c>
      <c r="F79" s="15">
        <f aca="true" t="shared" si="3" ref="F79:H80">F80</f>
        <v>52285.52</v>
      </c>
      <c r="G79" s="15">
        <f t="shared" si="3"/>
        <v>54847.51</v>
      </c>
      <c r="H79" s="15">
        <f t="shared" si="3"/>
        <v>55779.92</v>
      </c>
    </row>
    <row r="80" spans="1:8" ht="15">
      <c r="A80" s="35" t="s">
        <v>12</v>
      </c>
      <c r="B80" s="36" t="s">
        <v>59</v>
      </c>
      <c r="C80" s="37" t="s">
        <v>11</v>
      </c>
      <c r="D80" s="37" t="s">
        <v>119</v>
      </c>
      <c r="E80" s="37" t="s">
        <v>30</v>
      </c>
      <c r="F80" s="12">
        <f t="shared" si="3"/>
        <v>52285.52</v>
      </c>
      <c r="G80" s="12">
        <f t="shared" si="3"/>
        <v>54847.51</v>
      </c>
      <c r="H80" s="12">
        <f t="shared" si="3"/>
        <v>55779.92</v>
      </c>
    </row>
    <row r="81" spans="1:8" ht="30">
      <c r="A81" s="33" t="s">
        <v>76</v>
      </c>
      <c r="B81" s="34" t="s">
        <v>59</v>
      </c>
      <c r="C81" s="38" t="s">
        <v>11</v>
      </c>
      <c r="D81" s="38" t="s">
        <v>96</v>
      </c>
      <c r="E81" s="38" t="s">
        <v>33</v>
      </c>
      <c r="F81" s="13">
        <v>52285.52</v>
      </c>
      <c r="G81" s="13">
        <v>54847.51</v>
      </c>
      <c r="H81" s="13">
        <v>55779.92</v>
      </c>
    </row>
    <row r="82" spans="1:8" ht="128.25">
      <c r="A82" s="30" t="s">
        <v>158</v>
      </c>
      <c r="B82" s="28" t="s">
        <v>59</v>
      </c>
      <c r="C82" s="40" t="s">
        <v>11</v>
      </c>
      <c r="D82" s="40" t="s">
        <v>143</v>
      </c>
      <c r="E82" s="40" t="s">
        <v>30</v>
      </c>
      <c r="F82" s="15">
        <f aca="true" t="shared" si="4" ref="F82:H83">F83</f>
        <v>100000</v>
      </c>
      <c r="G82" s="15">
        <f t="shared" si="4"/>
        <v>272740</v>
      </c>
      <c r="H82" s="15">
        <f t="shared" si="4"/>
        <v>277376.58</v>
      </c>
    </row>
    <row r="83" spans="1:8" ht="62.25" customHeight="1">
      <c r="A83" s="44" t="s">
        <v>118</v>
      </c>
      <c r="B83" s="36" t="s">
        <v>59</v>
      </c>
      <c r="C83" s="37" t="s">
        <v>11</v>
      </c>
      <c r="D83" s="37" t="s">
        <v>108</v>
      </c>
      <c r="E83" s="37" t="s">
        <v>30</v>
      </c>
      <c r="F83" s="12">
        <f t="shared" si="4"/>
        <v>100000</v>
      </c>
      <c r="G83" s="12">
        <f t="shared" si="4"/>
        <v>272740</v>
      </c>
      <c r="H83" s="12">
        <f t="shared" si="4"/>
        <v>277376.58</v>
      </c>
    </row>
    <row r="84" spans="1:8" ht="34.5" customHeight="1">
      <c r="A84" s="33" t="s">
        <v>76</v>
      </c>
      <c r="B84" s="34" t="s">
        <v>59</v>
      </c>
      <c r="C84" s="38" t="s">
        <v>11</v>
      </c>
      <c r="D84" s="38" t="s">
        <v>109</v>
      </c>
      <c r="E84" s="38" t="s">
        <v>33</v>
      </c>
      <c r="F84" s="13">
        <v>100000</v>
      </c>
      <c r="G84" s="13">
        <v>272740</v>
      </c>
      <c r="H84" s="13">
        <v>277376.58</v>
      </c>
    </row>
    <row r="85" spans="1:8" ht="15">
      <c r="A85" s="41" t="s">
        <v>46</v>
      </c>
      <c r="B85" s="25" t="s">
        <v>59</v>
      </c>
      <c r="C85" s="42" t="s">
        <v>13</v>
      </c>
      <c r="D85" s="42" t="s">
        <v>85</v>
      </c>
      <c r="E85" s="42" t="s">
        <v>30</v>
      </c>
      <c r="F85" s="43">
        <f>F86+F114</f>
        <v>15201618.120000001</v>
      </c>
      <c r="G85" s="43">
        <f>G86+G114</f>
        <v>5407890.25</v>
      </c>
      <c r="H85" s="43">
        <f>H86+H114</f>
        <v>5506891.550000001</v>
      </c>
    </row>
    <row r="86" spans="1:8" ht="15">
      <c r="A86" s="30" t="s">
        <v>47</v>
      </c>
      <c r="B86" s="25" t="s">
        <v>59</v>
      </c>
      <c r="C86" s="40" t="s">
        <v>14</v>
      </c>
      <c r="D86" s="42" t="s">
        <v>85</v>
      </c>
      <c r="E86" s="40" t="s">
        <v>30</v>
      </c>
      <c r="F86" s="15">
        <f>F90+F93+F96+F99+F87+F102+F104+F107+F109+F112</f>
        <v>12730394.25</v>
      </c>
      <c r="G86" s="15">
        <f>G90+G93+G96+G99+G87+G102</f>
        <v>4248579.55</v>
      </c>
      <c r="H86" s="15">
        <f>H90+H93+H96+H99+H87+H102</f>
        <v>4326104.57</v>
      </c>
    </row>
    <row r="87" spans="1:8" ht="105">
      <c r="A87" s="31" t="s">
        <v>159</v>
      </c>
      <c r="B87" s="29" t="s">
        <v>59</v>
      </c>
      <c r="C87" s="40" t="s">
        <v>14</v>
      </c>
      <c r="D87" s="32" t="s">
        <v>139</v>
      </c>
      <c r="E87" s="32" t="s">
        <v>30</v>
      </c>
      <c r="F87" s="11">
        <f aca="true" t="shared" si="5" ref="F87:H88">F88</f>
        <v>67684.72</v>
      </c>
      <c r="G87" s="11">
        <f t="shared" si="5"/>
        <v>100000</v>
      </c>
      <c r="H87" s="11">
        <f t="shared" si="5"/>
        <v>100000</v>
      </c>
    </row>
    <row r="88" spans="1:8" ht="150">
      <c r="A88" s="45" t="s">
        <v>73</v>
      </c>
      <c r="B88" s="36" t="s">
        <v>59</v>
      </c>
      <c r="C88" s="37" t="s">
        <v>14</v>
      </c>
      <c r="D88" s="37" t="s">
        <v>106</v>
      </c>
      <c r="E88" s="37" t="s">
        <v>30</v>
      </c>
      <c r="F88" s="12">
        <f t="shared" si="5"/>
        <v>67684.72</v>
      </c>
      <c r="G88" s="12">
        <f t="shared" si="5"/>
        <v>100000</v>
      </c>
      <c r="H88" s="12">
        <f t="shared" si="5"/>
        <v>100000</v>
      </c>
    </row>
    <row r="89" spans="1:8" ht="30">
      <c r="A89" s="33" t="s">
        <v>76</v>
      </c>
      <c r="B89" s="34" t="s">
        <v>59</v>
      </c>
      <c r="C89" s="38" t="s">
        <v>14</v>
      </c>
      <c r="D89" s="38" t="s">
        <v>107</v>
      </c>
      <c r="E89" s="38" t="s">
        <v>33</v>
      </c>
      <c r="F89" s="13">
        <v>67684.72</v>
      </c>
      <c r="G89" s="13">
        <v>100000</v>
      </c>
      <c r="H89" s="13">
        <v>100000</v>
      </c>
    </row>
    <row r="90" spans="1:8" ht="114">
      <c r="A90" s="30" t="s">
        <v>157</v>
      </c>
      <c r="B90" s="28" t="s">
        <v>59</v>
      </c>
      <c r="C90" s="40" t="s">
        <v>14</v>
      </c>
      <c r="D90" s="40" t="s">
        <v>144</v>
      </c>
      <c r="E90" s="40" t="s">
        <v>30</v>
      </c>
      <c r="F90" s="11">
        <f aca="true" t="shared" si="6" ref="F90:H91">F91</f>
        <v>174500</v>
      </c>
      <c r="G90" s="11">
        <f t="shared" si="6"/>
        <v>197000</v>
      </c>
      <c r="H90" s="11">
        <f t="shared" si="6"/>
        <v>206800</v>
      </c>
    </row>
    <row r="91" spans="1:8" ht="136.5" customHeight="1">
      <c r="A91" s="46" t="s">
        <v>74</v>
      </c>
      <c r="B91" s="36" t="s">
        <v>59</v>
      </c>
      <c r="C91" s="37" t="s">
        <v>14</v>
      </c>
      <c r="D91" s="38" t="s">
        <v>110</v>
      </c>
      <c r="E91" s="37" t="s">
        <v>33</v>
      </c>
      <c r="F91" s="12">
        <f t="shared" si="6"/>
        <v>174500</v>
      </c>
      <c r="G91" s="12">
        <f t="shared" si="6"/>
        <v>197000</v>
      </c>
      <c r="H91" s="12">
        <f t="shared" si="6"/>
        <v>206800</v>
      </c>
    </row>
    <row r="92" spans="1:8" ht="33" customHeight="1">
      <c r="A92" s="33" t="s">
        <v>76</v>
      </c>
      <c r="B92" s="34" t="s">
        <v>59</v>
      </c>
      <c r="C92" s="38" t="s">
        <v>14</v>
      </c>
      <c r="D92" s="38" t="s">
        <v>110</v>
      </c>
      <c r="E92" s="38" t="s">
        <v>33</v>
      </c>
      <c r="F92" s="13">
        <v>174500</v>
      </c>
      <c r="G92" s="13">
        <v>197000</v>
      </c>
      <c r="H92" s="13">
        <v>206800</v>
      </c>
    </row>
    <row r="93" spans="1:8" ht="114.75" customHeight="1">
      <c r="A93" s="30" t="s">
        <v>156</v>
      </c>
      <c r="B93" s="25" t="s">
        <v>59</v>
      </c>
      <c r="C93" s="32" t="s">
        <v>14</v>
      </c>
      <c r="D93" s="32" t="s">
        <v>144</v>
      </c>
      <c r="E93" s="32" t="s">
        <v>30</v>
      </c>
      <c r="F93" s="15">
        <f aca="true" t="shared" si="7" ref="F93:H94">F94</f>
        <v>3818610.53</v>
      </c>
      <c r="G93" s="15">
        <f t="shared" si="7"/>
        <v>3951579.55</v>
      </c>
      <c r="H93" s="15">
        <f t="shared" si="7"/>
        <v>4019304.57</v>
      </c>
    </row>
    <row r="94" spans="1:8" ht="138.75" customHeight="1">
      <c r="A94" s="45" t="s">
        <v>75</v>
      </c>
      <c r="B94" s="34" t="s">
        <v>59</v>
      </c>
      <c r="C94" s="37" t="s">
        <v>14</v>
      </c>
      <c r="D94" s="37" t="s">
        <v>113</v>
      </c>
      <c r="E94" s="37" t="s">
        <v>30</v>
      </c>
      <c r="F94" s="12">
        <f t="shared" si="7"/>
        <v>3818610.53</v>
      </c>
      <c r="G94" s="12">
        <f t="shared" si="7"/>
        <v>3951579.55</v>
      </c>
      <c r="H94" s="12">
        <f t="shared" si="7"/>
        <v>4019304.57</v>
      </c>
    </row>
    <row r="95" spans="1:8" ht="30">
      <c r="A95" s="33" t="s">
        <v>76</v>
      </c>
      <c r="B95" s="34" t="s">
        <v>59</v>
      </c>
      <c r="C95" s="38" t="s">
        <v>14</v>
      </c>
      <c r="D95" s="38" t="s">
        <v>114</v>
      </c>
      <c r="E95" s="38" t="s">
        <v>33</v>
      </c>
      <c r="F95" s="13">
        <v>3818610.53</v>
      </c>
      <c r="G95" s="13">
        <v>3951579.55</v>
      </c>
      <c r="H95" s="13">
        <v>4019304.57</v>
      </c>
    </row>
    <row r="96" spans="1:8" ht="57">
      <c r="A96" s="30" t="s">
        <v>145</v>
      </c>
      <c r="B96" s="28" t="s">
        <v>59</v>
      </c>
      <c r="C96" s="40" t="s">
        <v>14</v>
      </c>
      <c r="D96" s="40" t="s">
        <v>86</v>
      </c>
      <c r="E96" s="40" t="s">
        <v>30</v>
      </c>
      <c r="F96" s="15">
        <f aca="true" t="shared" si="8" ref="F96:H97">F97</f>
        <v>2386099</v>
      </c>
      <c r="G96" s="15">
        <f t="shared" si="8"/>
        <v>0</v>
      </c>
      <c r="H96" s="15">
        <f t="shared" si="8"/>
        <v>0</v>
      </c>
    </row>
    <row r="97" spans="1:8" ht="105">
      <c r="A97" s="35" t="s">
        <v>131</v>
      </c>
      <c r="B97" s="34" t="s">
        <v>59</v>
      </c>
      <c r="C97" s="37" t="s">
        <v>14</v>
      </c>
      <c r="D97" s="37" t="s">
        <v>121</v>
      </c>
      <c r="E97" s="37" t="s">
        <v>30</v>
      </c>
      <c r="F97" s="12">
        <f t="shared" si="8"/>
        <v>2386099</v>
      </c>
      <c r="G97" s="12">
        <f t="shared" si="8"/>
        <v>0</v>
      </c>
      <c r="H97" s="12">
        <f t="shared" si="8"/>
        <v>0</v>
      </c>
    </row>
    <row r="98" spans="1:8" ht="30">
      <c r="A98" s="33" t="s">
        <v>76</v>
      </c>
      <c r="B98" s="34" t="s">
        <v>59</v>
      </c>
      <c r="C98" s="38" t="s">
        <v>14</v>
      </c>
      <c r="D98" s="38" t="s">
        <v>121</v>
      </c>
      <c r="E98" s="38" t="s">
        <v>33</v>
      </c>
      <c r="F98" s="13">
        <v>2386099</v>
      </c>
      <c r="G98" s="13">
        <v>0</v>
      </c>
      <c r="H98" s="13">
        <v>0</v>
      </c>
    </row>
    <row r="99" spans="1:8" ht="85.5">
      <c r="A99" s="30" t="s">
        <v>146</v>
      </c>
      <c r="B99" s="28" t="s">
        <v>59</v>
      </c>
      <c r="C99" s="40" t="s">
        <v>14</v>
      </c>
      <c r="D99" s="40" t="s">
        <v>86</v>
      </c>
      <c r="E99" s="40" t="s">
        <v>30</v>
      </c>
      <c r="F99" s="15">
        <f aca="true" t="shared" si="9" ref="F99:H100">F100</f>
        <v>3282810</v>
      </c>
      <c r="G99" s="15">
        <f t="shared" si="9"/>
        <v>0</v>
      </c>
      <c r="H99" s="15">
        <f t="shared" si="9"/>
        <v>0</v>
      </c>
    </row>
    <row r="100" spans="1:8" ht="75">
      <c r="A100" s="47" t="s">
        <v>122</v>
      </c>
      <c r="B100" s="34" t="s">
        <v>59</v>
      </c>
      <c r="C100" s="37" t="s">
        <v>14</v>
      </c>
      <c r="D100" s="37" t="s">
        <v>123</v>
      </c>
      <c r="E100" s="37" t="s">
        <v>30</v>
      </c>
      <c r="F100" s="12">
        <f t="shared" si="9"/>
        <v>3282810</v>
      </c>
      <c r="G100" s="12">
        <f t="shared" si="9"/>
        <v>0</v>
      </c>
      <c r="H100" s="12">
        <f t="shared" si="9"/>
        <v>0</v>
      </c>
    </row>
    <row r="101" spans="1:8" ht="30">
      <c r="A101" s="33" t="s">
        <v>76</v>
      </c>
      <c r="B101" s="34" t="s">
        <v>59</v>
      </c>
      <c r="C101" s="38" t="s">
        <v>14</v>
      </c>
      <c r="D101" s="38" t="s">
        <v>123</v>
      </c>
      <c r="E101" s="38" t="s">
        <v>33</v>
      </c>
      <c r="F101" s="13">
        <v>3282810</v>
      </c>
      <c r="G101" s="13">
        <v>0</v>
      </c>
      <c r="H101" s="13">
        <v>0</v>
      </c>
    </row>
    <row r="102" spans="1:8" ht="45">
      <c r="A102" s="31" t="s">
        <v>125</v>
      </c>
      <c r="B102" s="29" t="s">
        <v>59</v>
      </c>
      <c r="C102" s="32" t="s">
        <v>14</v>
      </c>
      <c r="D102" s="32" t="s">
        <v>189</v>
      </c>
      <c r="E102" s="32" t="s">
        <v>30</v>
      </c>
      <c r="F102" s="11">
        <f>F103</f>
        <v>168412.4</v>
      </c>
      <c r="G102" s="11">
        <f>G103</f>
        <v>0</v>
      </c>
      <c r="H102" s="11">
        <f>H103</f>
        <v>0</v>
      </c>
    </row>
    <row r="103" spans="1:8" ht="30">
      <c r="A103" s="33" t="s">
        <v>76</v>
      </c>
      <c r="B103" s="34" t="s">
        <v>59</v>
      </c>
      <c r="C103" s="38" t="s">
        <v>14</v>
      </c>
      <c r="D103" s="38" t="s">
        <v>189</v>
      </c>
      <c r="E103" s="38" t="s">
        <v>33</v>
      </c>
      <c r="F103" s="13">
        <v>168412.4</v>
      </c>
      <c r="G103" s="13">
        <v>0</v>
      </c>
      <c r="H103" s="13">
        <v>0</v>
      </c>
    </row>
    <row r="104" spans="1:8" ht="85.5">
      <c r="A104" s="30" t="s">
        <v>146</v>
      </c>
      <c r="B104" s="28" t="s">
        <v>59</v>
      </c>
      <c r="C104" s="40" t="s">
        <v>14</v>
      </c>
      <c r="D104" s="40" t="s">
        <v>86</v>
      </c>
      <c r="E104" s="40" t="s">
        <v>30</v>
      </c>
      <c r="F104" s="15">
        <f aca="true" t="shared" si="10" ref="F104:H105">F105</f>
        <v>656688</v>
      </c>
      <c r="G104" s="13">
        <f t="shared" si="10"/>
        <v>0</v>
      </c>
      <c r="H104" s="13">
        <f t="shared" si="10"/>
        <v>0</v>
      </c>
    </row>
    <row r="105" spans="1:8" ht="75">
      <c r="A105" s="47" t="s">
        <v>122</v>
      </c>
      <c r="B105" s="34" t="s">
        <v>59</v>
      </c>
      <c r="C105" s="37" t="s">
        <v>14</v>
      </c>
      <c r="D105" s="37" t="s">
        <v>192</v>
      </c>
      <c r="E105" s="37" t="s">
        <v>30</v>
      </c>
      <c r="F105" s="13">
        <f t="shared" si="10"/>
        <v>656688</v>
      </c>
      <c r="G105" s="13">
        <f t="shared" si="10"/>
        <v>0</v>
      </c>
      <c r="H105" s="13">
        <f t="shared" si="10"/>
        <v>0</v>
      </c>
    </row>
    <row r="106" spans="1:8" ht="30">
      <c r="A106" s="33" t="s">
        <v>76</v>
      </c>
      <c r="B106" s="34" t="s">
        <v>59</v>
      </c>
      <c r="C106" s="38" t="s">
        <v>14</v>
      </c>
      <c r="D106" s="38" t="s">
        <v>192</v>
      </c>
      <c r="E106" s="38" t="s">
        <v>33</v>
      </c>
      <c r="F106" s="13">
        <v>656688</v>
      </c>
      <c r="G106" s="13">
        <v>0</v>
      </c>
      <c r="H106" s="13">
        <v>0</v>
      </c>
    </row>
    <row r="107" spans="1:8" ht="45">
      <c r="A107" s="31" t="s">
        <v>125</v>
      </c>
      <c r="B107" s="29" t="s">
        <v>59</v>
      </c>
      <c r="C107" s="32" t="s">
        <v>14</v>
      </c>
      <c r="D107" s="32" t="s">
        <v>193</v>
      </c>
      <c r="E107" s="32" t="s">
        <v>30</v>
      </c>
      <c r="F107" s="15">
        <f>F108</f>
        <v>34589.6</v>
      </c>
      <c r="G107" s="15">
        <f>G108</f>
        <v>0</v>
      </c>
      <c r="H107" s="15">
        <f>H108</f>
        <v>0</v>
      </c>
    </row>
    <row r="108" spans="1:8" ht="30">
      <c r="A108" s="33" t="s">
        <v>76</v>
      </c>
      <c r="B108" s="34" t="s">
        <v>59</v>
      </c>
      <c r="C108" s="38" t="s">
        <v>14</v>
      </c>
      <c r="D108" s="38" t="s">
        <v>193</v>
      </c>
      <c r="E108" s="38" t="s">
        <v>33</v>
      </c>
      <c r="F108" s="13">
        <v>34589.6</v>
      </c>
      <c r="G108" s="13">
        <v>0</v>
      </c>
      <c r="H108" s="13">
        <v>0</v>
      </c>
    </row>
    <row r="109" spans="1:8" ht="85.5">
      <c r="A109" s="30" t="s">
        <v>146</v>
      </c>
      <c r="B109" s="28" t="s">
        <v>59</v>
      </c>
      <c r="C109" s="40" t="s">
        <v>14</v>
      </c>
      <c r="D109" s="40" t="s">
        <v>86</v>
      </c>
      <c r="E109" s="40" t="s">
        <v>30</v>
      </c>
      <c r="F109" s="15">
        <f aca="true" t="shared" si="11" ref="F109:H110">F110</f>
        <v>2033502</v>
      </c>
      <c r="G109" s="15">
        <f t="shared" si="11"/>
        <v>0</v>
      </c>
      <c r="H109" s="15">
        <f t="shared" si="11"/>
        <v>0</v>
      </c>
    </row>
    <row r="110" spans="1:8" ht="75">
      <c r="A110" s="47" t="s">
        <v>122</v>
      </c>
      <c r="B110" s="34" t="s">
        <v>59</v>
      </c>
      <c r="C110" s="37" t="s">
        <v>14</v>
      </c>
      <c r="D110" s="37" t="s">
        <v>194</v>
      </c>
      <c r="E110" s="37" t="s">
        <v>30</v>
      </c>
      <c r="F110" s="13">
        <f t="shared" si="11"/>
        <v>2033502</v>
      </c>
      <c r="G110" s="13">
        <f t="shared" si="11"/>
        <v>0</v>
      </c>
      <c r="H110" s="13">
        <f t="shared" si="11"/>
        <v>0</v>
      </c>
    </row>
    <row r="111" spans="1:8" ht="30">
      <c r="A111" s="33" t="s">
        <v>76</v>
      </c>
      <c r="B111" s="34" t="s">
        <v>59</v>
      </c>
      <c r="C111" s="38" t="s">
        <v>14</v>
      </c>
      <c r="D111" s="38" t="s">
        <v>194</v>
      </c>
      <c r="E111" s="38" t="s">
        <v>33</v>
      </c>
      <c r="F111" s="13">
        <v>2033502</v>
      </c>
      <c r="G111" s="13">
        <v>0</v>
      </c>
      <c r="H111" s="13">
        <v>0</v>
      </c>
    </row>
    <row r="112" spans="1:8" ht="45">
      <c r="A112" s="31" t="s">
        <v>125</v>
      </c>
      <c r="B112" s="29" t="s">
        <v>59</v>
      </c>
      <c r="C112" s="32" t="s">
        <v>14</v>
      </c>
      <c r="D112" s="32" t="s">
        <v>195</v>
      </c>
      <c r="E112" s="32" t="s">
        <v>30</v>
      </c>
      <c r="F112" s="15">
        <f>F113</f>
        <v>107498</v>
      </c>
      <c r="G112" s="15">
        <f>G113</f>
        <v>0</v>
      </c>
      <c r="H112" s="15">
        <f>H113</f>
        <v>0</v>
      </c>
    </row>
    <row r="113" spans="1:8" ht="30">
      <c r="A113" s="33" t="s">
        <v>76</v>
      </c>
      <c r="B113" s="34" t="s">
        <v>59</v>
      </c>
      <c r="C113" s="38" t="s">
        <v>14</v>
      </c>
      <c r="D113" s="38" t="s">
        <v>195</v>
      </c>
      <c r="E113" s="38" t="s">
        <v>33</v>
      </c>
      <c r="F113" s="13">
        <v>107498</v>
      </c>
      <c r="G113" s="13">
        <v>0</v>
      </c>
      <c r="H113" s="13">
        <v>0</v>
      </c>
    </row>
    <row r="114" spans="1:8" ht="28.5">
      <c r="A114" s="30" t="s">
        <v>48</v>
      </c>
      <c r="B114" s="25" t="s">
        <v>59</v>
      </c>
      <c r="C114" s="40" t="s">
        <v>15</v>
      </c>
      <c r="D114" s="40" t="s">
        <v>137</v>
      </c>
      <c r="E114" s="40" t="s">
        <v>30</v>
      </c>
      <c r="F114" s="15">
        <f>F115+F118</f>
        <v>2471223.87</v>
      </c>
      <c r="G114" s="15">
        <f>G115+G118</f>
        <v>1159310.7</v>
      </c>
      <c r="H114" s="15">
        <f>H115+H118</f>
        <v>1180786.98</v>
      </c>
    </row>
    <row r="115" spans="1:8" ht="80.25" customHeight="1">
      <c r="A115" s="30" t="s">
        <v>147</v>
      </c>
      <c r="B115" s="25" t="s">
        <v>59</v>
      </c>
      <c r="C115" s="40" t="s">
        <v>15</v>
      </c>
      <c r="D115" s="40" t="s">
        <v>86</v>
      </c>
      <c r="E115" s="40" t="s">
        <v>30</v>
      </c>
      <c r="F115" s="15">
        <f aca="true" t="shared" si="12" ref="F115:H116">F116</f>
        <v>2411223.87</v>
      </c>
      <c r="G115" s="15">
        <f t="shared" si="12"/>
        <v>1096370.7</v>
      </c>
      <c r="H115" s="15">
        <f t="shared" si="12"/>
        <v>1116777</v>
      </c>
    </row>
    <row r="116" spans="1:8" ht="30">
      <c r="A116" s="35" t="s">
        <v>49</v>
      </c>
      <c r="B116" s="36" t="s">
        <v>59</v>
      </c>
      <c r="C116" s="37" t="s">
        <v>15</v>
      </c>
      <c r="D116" s="37" t="s">
        <v>91</v>
      </c>
      <c r="E116" s="37" t="s">
        <v>30</v>
      </c>
      <c r="F116" s="12">
        <f t="shared" si="12"/>
        <v>2411223.87</v>
      </c>
      <c r="G116" s="12">
        <f t="shared" si="12"/>
        <v>1096370.7</v>
      </c>
      <c r="H116" s="12">
        <f t="shared" si="12"/>
        <v>1116777</v>
      </c>
    </row>
    <row r="117" spans="1:8" ht="30">
      <c r="A117" s="33" t="s">
        <v>32</v>
      </c>
      <c r="B117" s="34" t="s">
        <v>59</v>
      </c>
      <c r="C117" s="38" t="s">
        <v>15</v>
      </c>
      <c r="D117" s="38" t="s">
        <v>91</v>
      </c>
      <c r="E117" s="38" t="s">
        <v>33</v>
      </c>
      <c r="F117" s="13">
        <v>2411223.87</v>
      </c>
      <c r="G117" s="13">
        <v>1096370.7</v>
      </c>
      <c r="H117" s="13">
        <v>1116777</v>
      </c>
    </row>
    <row r="118" spans="1:8" ht="57">
      <c r="A118" s="30" t="s">
        <v>138</v>
      </c>
      <c r="B118" s="28" t="s">
        <v>59</v>
      </c>
      <c r="C118" s="40" t="s">
        <v>15</v>
      </c>
      <c r="D118" s="40" t="s">
        <v>135</v>
      </c>
      <c r="E118" s="40" t="s">
        <v>30</v>
      </c>
      <c r="F118" s="15">
        <f aca="true" t="shared" si="13" ref="F118:H119">F119</f>
        <v>60000</v>
      </c>
      <c r="G118" s="15">
        <f t="shared" si="13"/>
        <v>62940</v>
      </c>
      <c r="H118" s="15">
        <f t="shared" si="13"/>
        <v>64009.98</v>
      </c>
    </row>
    <row r="119" spans="1:8" ht="107.25" customHeight="1">
      <c r="A119" s="48" t="s">
        <v>136</v>
      </c>
      <c r="B119" s="36" t="s">
        <v>59</v>
      </c>
      <c r="C119" s="49" t="s">
        <v>15</v>
      </c>
      <c r="D119" s="37" t="s">
        <v>97</v>
      </c>
      <c r="E119" s="37" t="s">
        <v>30</v>
      </c>
      <c r="F119" s="12">
        <f t="shared" si="13"/>
        <v>60000</v>
      </c>
      <c r="G119" s="12">
        <f t="shared" si="13"/>
        <v>62940</v>
      </c>
      <c r="H119" s="12">
        <f t="shared" si="13"/>
        <v>64009.98</v>
      </c>
    </row>
    <row r="120" spans="1:8" ht="13.5" customHeight="1">
      <c r="A120" s="33" t="s">
        <v>78</v>
      </c>
      <c r="B120" s="34" t="s">
        <v>59</v>
      </c>
      <c r="C120" s="38" t="s">
        <v>15</v>
      </c>
      <c r="D120" s="38" t="s">
        <v>97</v>
      </c>
      <c r="E120" s="38" t="s">
        <v>45</v>
      </c>
      <c r="F120" s="13">
        <v>60000</v>
      </c>
      <c r="G120" s="13">
        <v>62940</v>
      </c>
      <c r="H120" s="13">
        <v>64009.98</v>
      </c>
    </row>
    <row r="121" spans="1:8" ht="15">
      <c r="A121" s="41" t="s">
        <v>50</v>
      </c>
      <c r="B121" s="25" t="s">
        <v>59</v>
      </c>
      <c r="C121" s="42" t="s">
        <v>16</v>
      </c>
      <c r="D121" s="42" t="s">
        <v>85</v>
      </c>
      <c r="E121" s="42" t="s">
        <v>30</v>
      </c>
      <c r="F121" s="43">
        <f>F122+F126+F131</f>
        <v>6645497.82</v>
      </c>
      <c r="G121" s="43">
        <f>G122+G126+G131</f>
        <v>9296107.870000001</v>
      </c>
      <c r="H121" s="43">
        <f>H122+H126+H131</f>
        <v>9454141.69</v>
      </c>
    </row>
    <row r="122" spans="1:8" ht="15">
      <c r="A122" s="41" t="s">
        <v>148</v>
      </c>
      <c r="B122" s="25" t="s">
        <v>59</v>
      </c>
      <c r="C122" s="42" t="s">
        <v>17</v>
      </c>
      <c r="D122" s="42" t="s">
        <v>85</v>
      </c>
      <c r="E122" s="42" t="s">
        <v>30</v>
      </c>
      <c r="F122" s="43">
        <f>F123</f>
        <v>799207.03</v>
      </c>
      <c r="G122" s="43">
        <f>G123</f>
        <v>598979</v>
      </c>
      <c r="H122" s="43">
        <f>H123</f>
        <v>609161.64</v>
      </c>
    </row>
    <row r="123" spans="1:8" ht="85.5" customHeight="1">
      <c r="A123" s="50" t="s">
        <v>149</v>
      </c>
      <c r="B123" s="25" t="s">
        <v>59</v>
      </c>
      <c r="C123" s="42" t="s">
        <v>17</v>
      </c>
      <c r="D123" s="42" t="s">
        <v>86</v>
      </c>
      <c r="E123" s="42" t="s">
        <v>30</v>
      </c>
      <c r="F123" s="43">
        <f>F125+F124</f>
        <v>799207.03</v>
      </c>
      <c r="G123" s="15">
        <f>G125+G124</f>
        <v>598979</v>
      </c>
      <c r="H123" s="43">
        <f>H125+H124</f>
        <v>609161.64</v>
      </c>
    </row>
    <row r="124" spans="1:8" ht="62.25" customHeight="1">
      <c r="A124" s="35" t="s">
        <v>71</v>
      </c>
      <c r="B124" s="36" t="s">
        <v>59</v>
      </c>
      <c r="C124" s="37" t="s">
        <v>17</v>
      </c>
      <c r="D124" s="38" t="s">
        <v>99</v>
      </c>
      <c r="E124" s="37" t="s">
        <v>33</v>
      </c>
      <c r="F124" s="12">
        <v>574812.53</v>
      </c>
      <c r="G124" s="12">
        <v>165742</v>
      </c>
      <c r="H124" s="12">
        <v>168559.61</v>
      </c>
    </row>
    <row r="125" spans="1:8" ht="76.5" customHeight="1">
      <c r="A125" s="35" t="s">
        <v>68</v>
      </c>
      <c r="B125" s="36" t="s">
        <v>59</v>
      </c>
      <c r="C125" s="37" t="s">
        <v>17</v>
      </c>
      <c r="D125" s="37" t="s">
        <v>98</v>
      </c>
      <c r="E125" s="37" t="s">
        <v>70</v>
      </c>
      <c r="F125" s="12">
        <v>224394.5</v>
      </c>
      <c r="G125" s="12">
        <v>433237</v>
      </c>
      <c r="H125" s="51">
        <v>440602.03</v>
      </c>
    </row>
    <row r="126" spans="1:8" ht="15">
      <c r="A126" s="41" t="s">
        <v>150</v>
      </c>
      <c r="B126" s="28" t="s">
        <v>59</v>
      </c>
      <c r="C126" s="40" t="s">
        <v>18</v>
      </c>
      <c r="D126" s="42" t="s">
        <v>85</v>
      </c>
      <c r="E126" s="42" t="s">
        <v>30</v>
      </c>
      <c r="F126" s="15">
        <f aca="true" t="shared" si="14" ref="F126:H127">F127</f>
        <v>1042534.14</v>
      </c>
      <c r="G126" s="15">
        <f t="shared" si="14"/>
        <v>524500</v>
      </c>
      <c r="H126" s="15">
        <f t="shared" si="14"/>
        <v>533416.5</v>
      </c>
    </row>
    <row r="127" spans="1:8" ht="99.75">
      <c r="A127" s="30" t="s">
        <v>154</v>
      </c>
      <c r="B127" s="28" t="s">
        <v>59</v>
      </c>
      <c r="C127" s="40" t="s">
        <v>18</v>
      </c>
      <c r="D127" s="40" t="s">
        <v>152</v>
      </c>
      <c r="E127" s="40" t="s">
        <v>30</v>
      </c>
      <c r="F127" s="15">
        <f t="shared" si="14"/>
        <v>1042534.14</v>
      </c>
      <c r="G127" s="15">
        <f t="shared" si="14"/>
        <v>524500</v>
      </c>
      <c r="H127" s="15">
        <f t="shared" si="14"/>
        <v>533416.5</v>
      </c>
    </row>
    <row r="128" spans="1:8" ht="77.25" customHeight="1">
      <c r="A128" s="35" t="s">
        <v>151</v>
      </c>
      <c r="B128" s="36" t="s">
        <v>59</v>
      </c>
      <c r="C128" s="37" t="s">
        <v>18</v>
      </c>
      <c r="D128" s="37" t="s">
        <v>111</v>
      </c>
      <c r="E128" s="37" t="s">
        <v>33</v>
      </c>
      <c r="F128" s="12">
        <f>F129+F130</f>
        <v>1042534.14</v>
      </c>
      <c r="G128" s="12">
        <f>G129+G130</f>
        <v>524500</v>
      </c>
      <c r="H128" s="12">
        <f>H129+H130</f>
        <v>533416.5</v>
      </c>
    </row>
    <row r="129" spans="1:8" ht="45.75" customHeight="1">
      <c r="A129" s="54" t="s">
        <v>198</v>
      </c>
      <c r="B129" s="36" t="s">
        <v>59</v>
      </c>
      <c r="C129" s="37" t="s">
        <v>18</v>
      </c>
      <c r="D129" s="37" t="s">
        <v>112</v>
      </c>
      <c r="E129" s="37" t="s">
        <v>33</v>
      </c>
      <c r="F129" s="12">
        <v>178184.14</v>
      </c>
      <c r="G129" s="13">
        <v>524500</v>
      </c>
      <c r="H129" s="13">
        <v>533416.5</v>
      </c>
    </row>
    <row r="130" spans="1:8" ht="192" customHeight="1">
      <c r="A130" s="67" t="s">
        <v>199</v>
      </c>
      <c r="B130" s="36" t="s">
        <v>59</v>
      </c>
      <c r="C130" s="37" t="s">
        <v>18</v>
      </c>
      <c r="D130" s="37" t="s">
        <v>200</v>
      </c>
      <c r="E130" s="37" t="s">
        <v>33</v>
      </c>
      <c r="F130" s="12">
        <v>864350</v>
      </c>
      <c r="G130" s="12">
        <v>0</v>
      </c>
      <c r="H130" s="12">
        <v>0</v>
      </c>
    </row>
    <row r="131" spans="1:11" ht="18.75" customHeight="1">
      <c r="A131" s="52" t="s">
        <v>153</v>
      </c>
      <c r="B131" s="29" t="s">
        <v>59</v>
      </c>
      <c r="C131" s="32" t="s">
        <v>19</v>
      </c>
      <c r="D131" s="42" t="s">
        <v>85</v>
      </c>
      <c r="E131" s="42" t="s">
        <v>30</v>
      </c>
      <c r="F131" s="15">
        <f aca="true" t="shared" si="15" ref="F131:H132">F132</f>
        <v>4803756.65</v>
      </c>
      <c r="G131" s="15">
        <f t="shared" si="15"/>
        <v>8172628.87</v>
      </c>
      <c r="H131" s="15">
        <f t="shared" si="15"/>
        <v>8311563.55</v>
      </c>
      <c r="I131" s="14"/>
      <c r="J131" s="14"/>
      <c r="K131" s="7"/>
    </row>
    <row r="132" spans="1:11" ht="87.75" customHeight="1">
      <c r="A132" s="53" t="s">
        <v>155</v>
      </c>
      <c r="B132" s="28" t="s">
        <v>59</v>
      </c>
      <c r="C132" s="40" t="s">
        <v>19</v>
      </c>
      <c r="D132" s="40" t="s">
        <v>160</v>
      </c>
      <c r="E132" s="40" t="s">
        <v>30</v>
      </c>
      <c r="F132" s="15">
        <f t="shared" si="15"/>
        <v>4803756.65</v>
      </c>
      <c r="G132" s="15">
        <f t="shared" si="15"/>
        <v>8172628.87</v>
      </c>
      <c r="H132" s="15">
        <f t="shared" si="15"/>
        <v>8311563.55</v>
      </c>
      <c r="K132" s="7"/>
    </row>
    <row r="133" spans="1:8" ht="122.25" customHeight="1">
      <c r="A133" s="31" t="s">
        <v>81</v>
      </c>
      <c r="B133" s="29" t="s">
        <v>59</v>
      </c>
      <c r="C133" s="32" t="s">
        <v>19</v>
      </c>
      <c r="D133" s="32" t="s">
        <v>115</v>
      </c>
      <c r="E133" s="32" t="s">
        <v>30</v>
      </c>
      <c r="F133" s="11">
        <f>F134+F136+F138+F140+F142+F144+F146+F148+F150+F152+F154+F156+F158</f>
        <v>4803756.65</v>
      </c>
      <c r="G133" s="11">
        <f>G134+G136+G138+G140+G142+G144+G146+G148+G150+G152+G154+G156+G158</f>
        <v>8172628.87</v>
      </c>
      <c r="H133" s="11">
        <f>H134+H136+H138+H140+H142+H144+H146+H148+H150+H152+H154+H156+H158</f>
        <v>8311563.55</v>
      </c>
    </row>
    <row r="134" spans="1:8" ht="60">
      <c r="A134" s="31" t="s">
        <v>161</v>
      </c>
      <c r="B134" s="25" t="s">
        <v>59</v>
      </c>
      <c r="C134" s="32" t="s">
        <v>19</v>
      </c>
      <c r="D134" s="32" t="s">
        <v>178</v>
      </c>
      <c r="E134" s="32" t="s">
        <v>30</v>
      </c>
      <c r="F134" s="11">
        <f>F135</f>
        <v>1620228.03</v>
      </c>
      <c r="G134" s="11">
        <f>G135</f>
        <v>866852.63</v>
      </c>
      <c r="H134" s="11">
        <f>H135</f>
        <v>881589.12</v>
      </c>
    </row>
    <row r="135" spans="1:8" ht="34.5" customHeight="1">
      <c r="A135" s="33" t="s">
        <v>76</v>
      </c>
      <c r="B135" s="34" t="s">
        <v>59</v>
      </c>
      <c r="C135" s="38" t="s">
        <v>19</v>
      </c>
      <c r="D135" s="38" t="s">
        <v>178</v>
      </c>
      <c r="E135" s="38" t="s">
        <v>33</v>
      </c>
      <c r="F135" s="13">
        <v>1620228.03</v>
      </c>
      <c r="G135" s="13">
        <v>866852.63</v>
      </c>
      <c r="H135" s="13">
        <v>881589.12</v>
      </c>
    </row>
    <row r="136" spans="1:8" ht="60">
      <c r="A136" s="31" t="s">
        <v>162</v>
      </c>
      <c r="B136" s="29" t="s">
        <v>59</v>
      </c>
      <c r="C136" s="32" t="s">
        <v>19</v>
      </c>
      <c r="D136" s="32" t="s">
        <v>179</v>
      </c>
      <c r="E136" s="32" t="s">
        <v>30</v>
      </c>
      <c r="F136" s="11">
        <f>F137</f>
        <v>498600</v>
      </c>
      <c r="G136" s="11">
        <f>G137</f>
        <v>523031.4</v>
      </c>
      <c r="H136" s="11">
        <f>H137</f>
        <v>531922.93</v>
      </c>
    </row>
    <row r="137" spans="1:8" ht="36" customHeight="1">
      <c r="A137" s="33" t="s">
        <v>76</v>
      </c>
      <c r="B137" s="34" t="s">
        <v>59</v>
      </c>
      <c r="C137" s="38" t="s">
        <v>19</v>
      </c>
      <c r="D137" s="38" t="s">
        <v>179</v>
      </c>
      <c r="E137" s="38" t="s">
        <v>33</v>
      </c>
      <c r="F137" s="13">
        <v>498600</v>
      </c>
      <c r="G137" s="13">
        <v>523031.4</v>
      </c>
      <c r="H137" s="13">
        <v>531922.93</v>
      </c>
    </row>
    <row r="138" spans="1:8" ht="75">
      <c r="A138" s="31" t="s">
        <v>163</v>
      </c>
      <c r="B138" s="29" t="s">
        <v>59</v>
      </c>
      <c r="C138" s="32" t="s">
        <v>19</v>
      </c>
      <c r="D138" s="32" t="s">
        <v>190</v>
      </c>
      <c r="E138" s="32" t="s">
        <v>30</v>
      </c>
      <c r="F138" s="11">
        <f>F139</f>
        <v>50000</v>
      </c>
      <c r="G138" s="11">
        <f>G139</f>
        <v>50000</v>
      </c>
      <c r="H138" s="11">
        <f>H139</f>
        <v>51000</v>
      </c>
    </row>
    <row r="139" spans="1:8" s="8" customFormat="1" ht="33.75" customHeight="1">
      <c r="A139" s="33" t="s">
        <v>76</v>
      </c>
      <c r="B139" s="34" t="s">
        <v>59</v>
      </c>
      <c r="C139" s="38" t="s">
        <v>19</v>
      </c>
      <c r="D139" s="38" t="s">
        <v>190</v>
      </c>
      <c r="E139" s="38" t="s">
        <v>33</v>
      </c>
      <c r="F139" s="13">
        <v>50000</v>
      </c>
      <c r="G139" s="13">
        <v>50000</v>
      </c>
      <c r="H139" s="13">
        <v>51000</v>
      </c>
    </row>
    <row r="140" spans="1:8" ht="61.5" customHeight="1">
      <c r="A140" s="31" t="s">
        <v>164</v>
      </c>
      <c r="B140" s="29" t="s">
        <v>59</v>
      </c>
      <c r="C140" s="32" t="s">
        <v>19</v>
      </c>
      <c r="D140" s="32" t="s">
        <v>180</v>
      </c>
      <c r="E140" s="32" t="s">
        <v>30</v>
      </c>
      <c r="F140" s="11">
        <f>F141</f>
        <v>100000</v>
      </c>
      <c r="G140" s="11">
        <f>G141</f>
        <v>198733.64</v>
      </c>
      <c r="H140" s="11">
        <f>H141</f>
        <v>201962.11</v>
      </c>
    </row>
    <row r="141" spans="1:8" ht="33" customHeight="1">
      <c r="A141" s="33" t="s">
        <v>76</v>
      </c>
      <c r="B141" s="34" t="s">
        <v>59</v>
      </c>
      <c r="C141" s="38" t="s">
        <v>19</v>
      </c>
      <c r="D141" s="38" t="s">
        <v>180</v>
      </c>
      <c r="E141" s="38" t="s">
        <v>33</v>
      </c>
      <c r="F141" s="13">
        <v>100000</v>
      </c>
      <c r="G141" s="13">
        <v>198733.64</v>
      </c>
      <c r="H141" s="13">
        <v>201962.11</v>
      </c>
    </row>
    <row r="142" spans="1:8" ht="75">
      <c r="A142" s="31" t="s">
        <v>165</v>
      </c>
      <c r="B142" s="29" t="s">
        <v>59</v>
      </c>
      <c r="C142" s="32" t="s">
        <v>19</v>
      </c>
      <c r="D142" s="32" t="s">
        <v>181</v>
      </c>
      <c r="E142" s="32" t="s">
        <v>30</v>
      </c>
      <c r="F142" s="11">
        <f>F143</f>
        <v>0</v>
      </c>
      <c r="G142" s="11">
        <f>G143</f>
        <v>2642640.8</v>
      </c>
      <c r="H142" s="11">
        <f>H143</f>
        <v>2687565.69</v>
      </c>
    </row>
    <row r="143" spans="1:8" ht="29.25" customHeight="1">
      <c r="A143" s="33" t="s">
        <v>76</v>
      </c>
      <c r="B143" s="34" t="s">
        <v>59</v>
      </c>
      <c r="C143" s="38" t="s">
        <v>19</v>
      </c>
      <c r="D143" s="38" t="s">
        <v>181</v>
      </c>
      <c r="E143" s="38" t="s">
        <v>33</v>
      </c>
      <c r="F143" s="13">
        <v>0</v>
      </c>
      <c r="G143" s="13">
        <v>2642640.8</v>
      </c>
      <c r="H143" s="13">
        <v>2687565.69</v>
      </c>
    </row>
    <row r="144" spans="1:8" ht="63" customHeight="1">
      <c r="A144" s="31" t="s">
        <v>201</v>
      </c>
      <c r="B144" s="29" t="s">
        <v>59</v>
      </c>
      <c r="C144" s="32" t="s">
        <v>19</v>
      </c>
      <c r="D144" s="32" t="s">
        <v>182</v>
      </c>
      <c r="E144" s="32" t="s">
        <v>30</v>
      </c>
      <c r="F144" s="11">
        <f>F145</f>
        <v>86000</v>
      </c>
      <c r="G144" s="11">
        <f>G145</f>
        <v>472050</v>
      </c>
      <c r="H144" s="11">
        <f>H145</f>
        <v>480074.85</v>
      </c>
    </row>
    <row r="145" spans="1:8" ht="30" customHeight="1">
      <c r="A145" s="33" t="s">
        <v>76</v>
      </c>
      <c r="B145" s="34" t="s">
        <v>59</v>
      </c>
      <c r="C145" s="38" t="s">
        <v>19</v>
      </c>
      <c r="D145" s="38" t="s">
        <v>182</v>
      </c>
      <c r="E145" s="38" t="s">
        <v>33</v>
      </c>
      <c r="F145" s="13">
        <v>86000</v>
      </c>
      <c r="G145" s="13">
        <v>472050</v>
      </c>
      <c r="H145" s="13">
        <v>480074.85</v>
      </c>
    </row>
    <row r="146" spans="1:8" ht="78.75" customHeight="1">
      <c r="A146" s="31" t="s">
        <v>166</v>
      </c>
      <c r="B146" s="29" t="s">
        <v>59</v>
      </c>
      <c r="C146" s="32" t="s">
        <v>19</v>
      </c>
      <c r="D146" s="32" t="s">
        <v>183</v>
      </c>
      <c r="E146" s="32" t="s">
        <v>30</v>
      </c>
      <c r="F146" s="11">
        <f>F147</f>
        <v>85541.86</v>
      </c>
      <c r="G146" s="11">
        <f>G147</f>
        <v>262250</v>
      </c>
      <c r="H146" s="11">
        <f>H147</f>
        <v>266708.25</v>
      </c>
    </row>
    <row r="147" spans="1:8" ht="28.5" customHeight="1">
      <c r="A147" s="33" t="s">
        <v>76</v>
      </c>
      <c r="B147" s="34" t="s">
        <v>59</v>
      </c>
      <c r="C147" s="38" t="s">
        <v>19</v>
      </c>
      <c r="D147" s="38" t="s">
        <v>183</v>
      </c>
      <c r="E147" s="38" t="s">
        <v>33</v>
      </c>
      <c r="F147" s="13">
        <v>85541.86</v>
      </c>
      <c r="G147" s="13">
        <v>262250</v>
      </c>
      <c r="H147" s="13">
        <v>266708.25</v>
      </c>
    </row>
    <row r="148" spans="1:8" ht="76.5" customHeight="1">
      <c r="A148" s="31" t="s">
        <v>168</v>
      </c>
      <c r="B148" s="29" t="s">
        <v>59</v>
      </c>
      <c r="C148" s="32" t="s">
        <v>19</v>
      </c>
      <c r="D148" s="32" t="s">
        <v>184</v>
      </c>
      <c r="E148" s="32" t="s">
        <v>30</v>
      </c>
      <c r="F148" s="11">
        <f>F149</f>
        <v>14900</v>
      </c>
      <c r="G148" s="11">
        <f>G149</f>
        <v>262250</v>
      </c>
      <c r="H148" s="11">
        <f>H149</f>
        <v>266708.25</v>
      </c>
    </row>
    <row r="149" spans="1:8" ht="28.5" customHeight="1">
      <c r="A149" s="33" t="s">
        <v>76</v>
      </c>
      <c r="B149" s="34" t="s">
        <v>59</v>
      </c>
      <c r="C149" s="38" t="s">
        <v>19</v>
      </c>
      <c r="D149" s="38" t="s">
        <v>184</v>
      </c>
      <c r="E149" s="38" t="s">
        <v>33</v>
      </c>
      <c r="F149" s="13">
        <v>14900</v>
      </c>
      <c r="G149" s="13">
        <v>262250</v>
      </c>
      <c r="H149" s="13">
        <v>266708.25</v>
      </c>
    </row>
    <row r="150" spans="1:8" ht="82.5" customHeight="1">
      <c r="A150" s="31" t="s">
        <v>167</v>
      </c>
      <c r="B150" s="29" t="s">
        <v>59</v>
      </c>
      <c r="C150" s="32" t="s">
        <v>19</v>
      </c>
      <c r="D150" s="32" t="s">
        <v>185</v>
      </c>
      <c r="E150" s="32" t="s">
        <v>30</v>
      </c>
      <c r="F150" s="11">
        <f>F151</f>
        <v>250000</v>
      </c>
      <c r="G150" s="11">
        <f>G151</f>
        <v>104900</v>
      </c>
      <c r="H150" s="11">
        <f>H151</f>
        <v>106683.3</v>
      </c>
    </row>
    <row r="151" spans="1:8" ht="28.5" customHeight="1">
      <c r="A151" s="33" t="s">
        <v>76</v>
      </c>
      <c r="B151" s="34" t="s">
        <v>59</v>
      </c>
      <c r="C151" s="38" t="s">
        <v>19</v>
      </c>
      <c r="D151" s="38" t="s">
        <v>185</v>
      </c>
      <c r="E151" s="38" t="s">
        <v>33</v>
      </c>
      <c r="F151" s="13">
        <v>250000</v>
      </c>
      <c r="G151" s="13">
        <v>104900</v>
      </c>
      <c r="H151" s="13">
        <v>106683.3</v>
      </c>
    </row>
    <row r="152" spans="1:8" ht="59.25" customHeight="1">
      <c r="A152" s="31" t="s">
        <v>169</v>
      </c>
      <c r="B152" s="29" t="s">
        <v>59</v>
      </c>
      <c r="C152" s="32" t="s">
        <v>19</v>
      </c>
      <c r="D152" s="32" t="s">
        <v>186</v>
      </c>
      <c r="E152" s="32" t="s">
        <v>30</v>
      </c>
      <c r="F152" s="11">
        <f>F153</f>
        <v>39600</v>
      </c>
      <c r="G152" s="11">
        <f>G153</f>
        <v>31050.4</v>
      </c>
      <c r="H152" s="11">
        <f>H153</f>
        <v>31578.26</v>
      </c>
    </row>
    <row r="153" spans="1:8" ht="28.5" customHeight="1">
      <c r="A153" s="33" t="s">
        <v>76</v>
      </c>
      <c r="B153" s="34" t="s">
        <v>59</v>
      </c>
      <c r="C153" s="38" t="s">
        <v>19</v>
      </c>
      <c r="D153" s="38" t="s">
        <v>186</v>
      </c>
      <c r="E153" s="38" t="s">
        <v>33</v>
      </c>
      <c r="F153" s="13">
        <v>39600</v>
      </c>
      <c r="G153" s="13">
        <v>31050.4</v>
      </c>
      <c r="H153" s="13">
        <v>31578.26</v>
      </c>
    </row>
    <row r="154" spans="1:8" ht="74.25" customHeight="1">
      <c r="A154" s="31" t="s">
        <v>170</v>
      </c>
      <c r="B154" s="29" t="s">
        <v>59</v>
      </c>
      <c r="C154" s="32" t="s">
        <v>19</v>
      </c>
      <c r="D154" s="32" t="s">
        <v>187</v>
      </c>
      <c r="E154" s="32" t="s">
        <v>30</v>
      </c>
      <c r="F154" s="11">
        <f>F155</f>
        <v>330016</v>
      </c>
      <c r="G154" s="11">
        <f>G155</f>
        <v>1080470</v>
      </c>
      <c r="H154" s="11">
        <f>H155</f>
        <v>1098837.99</v>
      </c>
    </row>
    <row r="155" spans="1:8" s="8" customFormat="1" ht="28.5" customHeight="1">
      <c r="A155" s="33" t="s">
        <v>76</v>
      </c>
      <c r="B155" s="34" t="s">
        <v>59</v>
      </c>
      <c r="C155" s="38" t="s">
        <v>19</v>
      </c>
      <c r="D155" s="38" t="s">
        <v>187</v>
      </c>
      <c r="E155" s="38" t="s">
        <v>33</v>
      </c>
      <c r="F155" s="13">
        <v>330016</v>
      </c>
      <c r="G155" s="13">
        <v>1080470</v>
      </c>
      <c r="H155" s="13">
        <v>1098837.99</v>
      </c>
    </row>
    <row r="156" spans="1:8" ht="75" customHeight="1">
      <c r="A156" s="31" t="s">
        <v>171</v>
      </c>
      <c r="B156" s="29" t="s">
        <v>59</v>
      </c>
      <c r="C156" s="32" t="s">
        <v>19</v>
      </c>
      <c r="D156" s="32" t="s">
        <v>188</v>
      </c>
      <c r="E156" s="32" t="s">
        <v>30</v>
      </c>
      <c r="F156" s="11">
        <f>F157</f>
        <v>599700</v>
      </c>
      <c r="G156" s="11">
        <f>G157</f>
        <v>839200</v>
      </c>
      <c r="H156" s="11">
        <f>H157</f>
        <v>853466.4</v>
      </c>
    </row>
    <row r="157" spans="1:8" s="8" customFormat="1" ht="28.5" customHeight="1">
      <c r="A157" s="33" t="s">
        <v>76</v>
      </c>
      <c r="B157" s="34" t="s">
        <v>59</v>
      </c>
      <c r="C157" s="38" t="s">
        <v>19</v>
      </c>
      <c r="D157" s="38" t="s">
        <v>188</v>
      </c>
      <c r="E157" s="38" t="s">
        <v>33</v>
      </c>
      <c r="F157" s="13">
        <v>599700</v>
      </c>
      <c r="G157" s="13">
        <v>839200</v>
      </c>
      <c r="H157" s="13">
        <v>853466.4</v>
      </c>
    </row>
    <row r="158" spans="1:10" ht="76.5" customHeight="1">
      <c r="A158" s="31" t="s">
        <v>172</v>
      </c>
      <c r="B158" s="29" t="s">
        <v>59</v>
      </c>
      <c r="C158" s="32" t="s">
        <v>19</v>
      </c>
      <c r="D158" s="32" t="s">
        <v>191</v>
      </c>
      <c r="E158" s="32" t="s">
        <v>30</v>
      </c>
      <c r="F158" s="11">
        <f>F159</f>
        <v>1129170.76</v>
      </c>
      <c r="G158" s="11">
        <f>G159</f>
        <v>839200</v>
      </c>
      <c r="H158" s="11">
        <f>H159</f>
        <v>853466.4</v>
      </c>
      <c r="J158" s="9"/>
    </row>
    <row r="159" spans="1:10" s="8" customFormat="1" ht="28.5" customHeight="1">
      <c r="A159" s="33" t="s">
        <v>76</v>
      </c>
      <c r="B159" s="34" t="s">
        <v>59</v>
      </c>
      <c r="C159" s="38" t="s">
        <v>19</v>
      </c>
      <c r="D159" s="38" t="s">
        <v>191</v>
      </c>
      <c r="E159" s="38" t="s">
        <v>33</v>
      </c>
      <c r="F159" s="13">
        <v>1129170.76</v>
      </c>
      <c r="G159" s="13">
        <v>839200</v>
      </c>
      <c r="H159" s="13">
        <v>853466.4</v>
      </c>
      <c r="J159" s="10"/>
    </row>
    <row r="160" spans="1:8" ht="15">
      <c r="A160" s="41" t="s">
        <v>51</v>
      </c>
      <c r="B160" s="25" t="s">
        <v>59</v>
      </c>
      <c r="C160" s="42" t="s">
        <v>20</v>
      </c>
      <c r="D160" s="42" t="s">
        <v>85</v>
      </c>
      <c r="E160" s="42" t="s">
        <v>30</v>
      </c>
      <c r="F160" s="43">
        <f>F161</f>
        <v>13755814.59</v>
      </c>
      <c r="G160" s="43">
        <f>G161</f>
        <v>17716056.48</v>
      </c>
      <c r="H160" s="43">
        <f>H161</f>
        <v>18302180.97</v>
      </c>
    </row>
    <row r="161" spans="1:8" ht="15">
      <c r="A161" s="41" t="s">
        <v>174</v>
      </c>
      <c r="B161" s="29" t="s">
        <v>59</v>
      </c>
      <c r="C161" s="32" t="s">
        <v>21</v>
      </c>
      <c r="D161" s="32" t="s">
        <v>85</v>
      </c>
      <c r="E161" s="32" t="s">
        <v>30</v>
      </c>
      <c r="F161" s="43">
        <f>F162+F166</f>
        <v>13755814.59</v>
      </c>
      <c r="G161" s="43">
        <f>G162+G166</f>
        <v>17716056.48</v>
      </c>
      <c r="H161" s="43">
        <f>H162+H166</f>
        <v>18302180.97</v>
      </c>
    </row>
    <row r="162" spans="1:8" ht="30.75" customHeight="1">
      <c r="A162" s="31" t="s">
        <v>79</v>
      </c>
      <c r="B162" s="29" t="s">
        <v>59</v>
      </c>
      <c r="C162" s="32" t="s">
        <v>21</v>
      </c>
      <c r="D162" s="32" t="s">
        <v>86</v>
      </c>
      <c r="E162" s="32" t="s">
        <v>30</v>
      </c>
      <c r="F162" s="11">
        <f>F163+F165+F164</f>
        <v>13051399.31</v>
      </c>
      <c r="G162" s="11">
        <f>G163+G165+G164</f>
        <v>16375300.110000001</v>
      </c>
      <c r="H162" s="11">
        <f>H163+H165+H164</f>
        <v>16946077.56</v>
      </c>
    </row>
    <row r="163" spans="1:8" ht="165">
      <c r="A163" s="54" t="s">
        <v>124</v>
      </c>
      <c r="B163" s="34" t="s">
        <v>59</v>
      </c>
      <c r="C163" s="37" t="s">
        <v>21</v>
      </c>
      <c r="D163" s="37" t="s">
        <v>100</v>
      </c>
      <c r="E163" s="37" t="s">
        <v>70</v>
      </c>
      <c r="F163" s="12">
        <v>147117</v>
      </c>
      <c r="G163" s="12">
        <v>3336310</v>
      </c>
      <c r="H163" s="12">
        <v>3860820</v>
      </c>
    </row>
    <row r="164" spans="1:8" ht="45">
      <c r="A164" s="54" t="s">
        <v>125</v>
      </c>
      <c r="B164" s="34" t="s">
        <v>59</v>
      </c>
      <c r="C164" s="37" t="s">
        <v>21</v>
      </c>
      <c r="D164" s="37" t="s">
        <v>126</v>
      </c>
      <c r="E164" s="37" t="s">
        <v>70</v>
      </c>
      <c r="F164" s="12">
        <v>7743.01</v>
      </c>
      <c r="G164" s="12">
        <v>175611.05</v>
      </c>
      <c r="H164" s="12">
        <v>203201.05</v>
      </c>
    </row>
    <row r="165" spans="1:8" ht="50.25" customHeight="1">
      <c r="A165" s="55" t="s">
        <v>117</v>
      </c>
      <c r="B165" s="34" t="s">
        <v>59</v>
      </c>
      <c r="C165" s="37" t="s">
        <v>21</v>
      </c>
      <c r="D165" s="37" t="s">
        <v>127</v>
      </c>
      <c r="E165" s="37" t="s">
        <v>70</v>
      </c>
      <c r="F165" s="12">
        <v>12896539.3</v>
      </c>
      <c r="G165" s="12">
        <v>12863379.06</v>
      </c>
      <c r="H165" s="12">
        <v>12882056.51</v>
      </c>
    </row>
    <row r="166" spans="1:8" ht="18" customHeight="1">
      <c r="A166" s="56" t="s">
        <v>80</v>
      </c>
      <c r="B166" s="29" t="s">
        <v>59</v>
      </c>
      <c r="C166" s="32" t="s">
        <v>21</v>
      </c>
      <c r="D166" s="32" t="s">
        <v>86</v>
      </c>
      <c r="E166" s="32" t="s">
        <v>30</v>
      </c>
      <c r="F166" s="11">
        <f>F167+F169+F168</f>
        <v>704415.28</v>
      </c>
      <c r="G166" s="11">
        <f>G167+G169+G168</f>
        <v>1340756.3699999999</v>
      </c>
      <c r="H166" s="11">
        <f>H167+H169+H168</f>
        <v>1356103.41</v>
      </c>
    </row>
    <row r="167" spans="1:8" ht="168.75" customHeight="1">
      <c r="A167" s="54" t="s">
        <v>124</v>
      </c>
      <c r="B167" s="36" t="s">
        <v>59</v>
      </c>
      <c r="C167" s="37" t="s">
        <v>21</v>
      </c>
      <c r="D167" s="37" t="s">
        <v>101</v>
      </c>
      <c r="E167" s="37" t="s">
        <v>70</v>
      </c>
      <c r="F167" s="12">
        <v>18183</v>
      </c>
      <c r="G167" s="12">
        <v>412390</v>
      </c>
      <c r="H167" s="12">
        <v>477180</v>
      </c>
    </row>
    <row r="168" spans="1:8" ht="45.75" customHeight="1">
      <c r="A168" s="54" t="s">
        <v>125</v>
      </c>
      <c r="B168" s="36" t="s">
        <v>59</v>
      </c>
      <c r="C168" s="37" t="s">
        <v>21</v>
      </c>
      <c r="D168" s="37" t="s">
        <v>128</v>
      </c>
      <c r="E168" s="37" t="s">
        <v>70</v>
      </c>
      <c r="F168" s="12">
        <v>957.01</v>
      </c>
      <c r="G168" s="12">
        <v>21704.74</v>
      </c>
      <c r="H168" s="12">
        <v>25114.74</v>
      </c>
    </row>
    <row r="169" spans="1:8" ht="49.5" customHeight="1">
      <c r="A169" s="55" t="s">
        <v>117</v>
      </c>
      <c r="B169" s="36" t="s">
        <v>59</v>
      </c>
      <c r="C169" s="37" t="s">
        <v>21</v>
      </c>
      <c r="D169" s="37" t="s">
        <v>129</v>
      </c>
      <c r="E169" s="37" t="s">
        <v>70</v>
      </c>
      <c r="F169" s="12">
        <v>685275.27</v>
      </c>
      <c r="G169" s="12">
        <v>906661.63</v>
      </c>
      <c r="H169" s="12">
        <v>853808.67</v>
      </c>
    </row>
    <row r="170" spans="1:8" ht="15">
      <c r="A170" s="41" t="s">
        <v>52</v>
      </c>
      <c r="B170" s="25" t="s">
        <v>59</v>
      </c>
      <c r="C170" s="42" t="s">
        <v>22</v>
      </c>
      <c r="D170" s="42" t="s">
        <v>85</v>
      </c>
      <c r="E170" s="42" t="s">
        <v>30</v>
      </c>
      <c r="F170" s="15">
        <f>F171+F174</f>
        <v>506260.28</v>
      </c>
      <c r="G170" s="15">
        <f>G171+G174</f>
        <v>168996.33000000002</v>
      </c>
      <c r="H170" s="15">
        <f>H171+H174</f>
        <v>170101.27000000002</v>
      </c>
    </row>
    <row r="171" spans="1:8" ht="15">
      <c r="A171" s="30" t="s">
        <v>53</v>
      </c>
      <c r="B171" s="25" t="s">
        <v>59</v>
      </c>
      <c r="C171" s="40" t="s">
        <v>23</v>
      </c>
      <c r="D171" s="40" t="s">
        <v>85</v>
      </c>
      <c r="E171" s="40" t="s">
        <v>30</v>
      </c>
      <c r="F171" s="15">
        <f aca="true" t="shared" si="16" ref="F171:H172">F172</f>
        <v>61960.28</v>
      </c>
      <c r="G171" s="15">
        <f t="shared" si="16"/>
        <v>64996.33</v>
      </c>
      <c r="H171" s="15">
        <f t="shared" si="16"/>
        <v>66101.27</v>
      </c>
    </row>
    <row r="172" spans="1:8" ht="42.75">
      <c r="A172" s="30" t="s">
        <v>175</v>
      </c>
      <c r="B172" s="28" t="s">
        <v>59</v>
      </c>
      <c r="C172" s="57">
        <v>1001</v>
      </c>
      <c r="D172" s="57">
        <v>9990000000</v>
      </c>
      <c r="E172" s="40" t="s">
        <v>30</v>
      </c>
      <c r="F172" s="15">
        <f t="shared" si="16"/>
        <v>61960.28</v>
      </c>
      <c r="G172" s="15">
        <f t="shared" si="16"/>
        <v>64996.33</v>
      </c>
      <c r="H172" s="15">
        <f t="shared" si="16"/>
        <v>66101.27</v>
      </c>
    </row>
    <row r="173" spans="1:8" ht="45">
      <c r="A173" s="58" t="s">
        <v>54</v>
      </c>
      <c r="B173" s="34" t="s">
        <v>59</v>
      </c>
      <c r="C173" s="59">
        <v>1001</v>
      </c>
      <c r="D173" s="59">
        <v>9990028000</v>
      </c>
      <c r="E173" s="60" t="s">
        <v>56</v>
      </c>
      <c r="F173" s="61">
        <v>61960.28</v>
      </c>
      <c r="G173" s="13">
        <v>64996.33</v>
      </c>
      <c r="H173" s="13">
        <v>66101.27</v>
      </c>
    </row>
    <row r="174" spans="1:8" ht="15">
      <c r="A174" s="30" t="s">
        <v>24</v>
      </c>
      <c r="B174" s="25" t="s">
        <v>59</v>
      </c>
      <c r="C174" s="40" t="s">
        <v>25</v>
      </c>
      <c r="D174" s="40" t="s">
        <v>85</v>
      </c>
      <c r="E174" s="40" t="s">
        <v>30</v>
      </c>
      <c r="F174" s="15">
        <f aca="true" t="shared" si="17" ref="F174:H175">F175</f>
        <v>444300</v>
      </c>
      <c r="G174" s="15">
        <f t="shared" si="17"/>
        <v>104000</v>
      </c>
      <c r="H174" s="15">
        <f t="shared" si="17"/>
        <v>104000</v>
      </c>
    </row>
    <row r="175" spans="1:8" ht="99.75">
      <c r="A175" s="30" t="s">
        <v>177</v>
      </c>
      <c r="B175" s="29" t="s">
        <v>59</v>
      </c>
      <c r="C175" s="32" t="s">
        <v>25</v>
      </c>
      <c r="D175" s="32" t="s">
        <v>176</v>
      </c>
      <c r="E175" s="32" t="s">
        <v>30</v>
      </c>
      <c r="F175" s="15">
        <f t="shared" si="17"/>
        <v>444300</v>
      </c>
      <c r="G175" s="15">
        <f t="shared" si="17"/>
        <v>104000</v>
      </c>
      <c r="H175" s="15">
        <f t="shared" si="17"/>
        <v>104000</v>
      </c>
    </row>
    <row r="176" spans="1:8" ht="45">
      <c r="A176" s="35" t="s">
        <v>82</v>
      </c>
      <c r="B176" s="36" t="s">
        <v>59</v>
      </c>
      <c r="C176" s="37" t="s">
        <v>25</v>
      </c>
      <c r="D176" s="63" t="s">
        <v>116</v>
      </c>
      <c r="E176" s="37" t="s">
        <v>56</v>
      </c>
      <c r="F176" s="12">
        <v>444300</v>
      </c>
      <c r="G176" s="12">
        <v>104000</v>
      </c>
      <c r="H176" s="12">
        <v>104000</v>
      </c>
    </row>
    <row r="177" spans="1:8" ht="15">
      <c r="A177" s="41" t="s">
        <v>57</v>
      </c>
      <c r="B177" s="25" t="s">
        <v>59</v>
      </c>
      <c r="C177" s="42" t="s">
        <v>26</v>
      </c>
      <c r="D177" s="42" t="s">
        <v>85</v>
      </c>
      <c r="E177" s="42" t="s">
        <v>30</v>
      </c>
      <c r="F177" s="15">
        <f aca="true" t="shared" si="18" ref="F177:H178">F178</f>
        <v>5889561.11</v>
      </c>
      <c r="G177" s="15">
        <f t="shared" si="18"/>
        <v>5935621.82</v>
      </c>
      <c r="H177" s="15">
        <f t="shared" si="18"/>
        <v>6036527.39</v>
      </c>
    </row>
    <row r="178" spans="1:8" ht="45">
      <c r="A178" s="31" t="s">
        <v>65</v>
      </c>
      <c r="B178" s="29" t="s">
        <v>59</v>
      </c>
      <c r="C178" s="32" t="s">
        <v>66</v>
      </c>
      <c r="D178" s="32" t="s">
        <v>102</v>
      </c>
      <c r="E178" s="32" t="s">
        <v>30</v>
      </c>
      <c r="F178" s="11">
        <f t="shared" si="18"/>
        <v>5889561.11</v>
      </c>
      <c r="G178" s="11">
        <f t="shared" si="18"/>
        <v>5935621.82</v>
      </c>
      <c r="H178" s="11">
        <f t="shared" si="18"/>
        <v>6036527.39</v>
      </c>
    </row>
    <row r="179" spans="1:8" ht="47.25">
      <c r="A179" s="62" t="s">
        <v>117</v>
      </c>
      <c r="B179" s="36" t="s">
        <v>59</v>
      </c>
      <c r="C179" s="37" t="s">
        <v>66</v>
      </c>
      <c r="D179" s="37" t="s">
        <v>102</v>
      </c>
      <c r="E179" s="37" t="s">
        <v>70</v>
      </c>
      <c r="F179" s="12">
        <v>5889561.11</v>
      </c>
      <c r="G179" s="12">
        <v>5935621.82</v>
      </c>
      <c r="H179" s="12">
        <v>6036527.39</v>
      </c>
    </row>
    <row r="180" spans="1:8" ht="15">
      <c r="A180" s="41" t="s">
        <v>58</v>
      </c>
      <c r="B180" s="25" t="s">
        <v>59</v>
      </c>
      <c r="C180" s="42" t="s">
        <v>27</v>
      </c>
      <c r="D180" s="42" t="s">
        <v>85</v>
      </c>
      <c r="E180" s="42" t="s">
        <v>30</v>
      </c>
      <c r="F180" s="15">
        <f aca="true" t="shared" si="19" ref="F180:H181">F181</f>
        <v>1076170.64</v>
      </c>
      <c r="G180" s="15">
        <f t="shared" si="19"/>
        <v>1353370</v>
      </c>
      <c r="H180" s="15">
        <f t="shared" si="19"/>
        <v>1386398.55</v>
      </c>
    </row>
    <row r="181" spans="1:8" ht="28.5" customHeight="1">
      <c r="A181" s="31" t="s">
        <v>67</v>
      </c>
      <c r="B181" s="29" t="s">
        <v>59</v>
      </c>
      <c r="C181" s="32" t="s">
        <v>28</v>
      </c>
      <c r="D181" s="32" t="s">
        <v>103</v>
      </c>
      <c r="E181" s="32" t="s">
        <v>30</v>
      </c>
      <c r="F181" s="11">
        <f t="shared" si="19"/>
        <v>1076170.64</v>
      </c>
      <c r="G181" s="11">
        <f t="shared" si="19"/>
        <v>1353370</v>
      </c>
      <c r="H181" s="11">
        <f>H182</f>
        <v>1386398.55</v>
      </c>
    </row>
    <row r="182" spans="1:8" ht="47.25">
      <c r="A182" s="62" t="s">
        <v>117</v>
      </c>
      <c r="B182" s="36" t="s">
        <v>59</v>
      </c>
      <c r="C182" s="37" t="s">
        <v>28</v>
      </c>
      <c r="D182" s="37" t="s">
        <v>103</v>
      </c>
      <c r="E182" s="37" t="s">
        <v>70</v>
      </c>
      <c r="F182" s="12">
        <v>1076170.64</v>
      </c>
      <c r="G182" s="12">
        <v>1353370</v>
      </c>
      <c r="H182" s="12">
        <v>1386398.55</v>
      </c>
    </row>
    <row r="183" spans="1:8" ht="28.5">
      <c r="A183" s="30" t="s">
        <v>132</v>
      </c>
      <c r="B183" s="64" t="s">
        <v>197</v>
      </c>
      <c r="C183" s="65" t="s">
        <v>134</v>
      </c>
      <c r="D183" s="65" t="s">
        <v>85</v>
      </c>
      <c r="E183" s="65" t="s">
        <v>30</v>
      </c>
      <c r="F183" s="15">
        <f>F184</f>
        <v>93000</v>
      </c>
      <c r="G183" s="66">
        <f>G184</f>
        <v>0</v>
      </c>
      <c r="H183" s="66">
        <f>H184</f>
        <v>0</v>
      </c>
    </row>
    <row r="184" spans="1:8" ht="45">
      <c r="A184" s="33" t="s">
        <v>133</v>
      </c>
      <c r="B184" s="34" t="s">
        <v>197</v>
      </c>
      <c r="C184" s="38" t="s">
        <v>134</v>
      </c>
      <c r="D184" s="38" t="s">
        <v>196</v>
      </c>
      <c r="E184" s="38" t="s">
        <v>33</v>
      </c>
      <c r="F184" s="13">
        <v>93000</v>
      </c>
      <c r="G184" s="13">
        <v>0</v>
      </c>
      <c r="H184" s="13">
        <v>0</v>
      </c>
    </row>
    <row r="185" spans="1:8" ht="15">
      <c r="A185" s="30" t="s">
        <v>238</v>
      </c>
      <c r="B185" s="40"/>
      <c r="C185" s="40"/>
      <c r="D185" s="40"/>
      <c r="E185" s="40"/>
      <c r="F185" s="15">
        <f>F42+F70+F75+F85+F121+F160+F170+F177+F180+F183</f>
        <v>68244621.48</v>
      </c>
      <c r="G185" s="15">
        <f>G42+G70+G75+G85+G121+G160+G170+G177+G180+G183</f>
        <v>63084954.690000005</v>
      </c>
      <c r="H185" s="15">
        <f>H42+H70+H75+H85+H121+H160+H170+H177+H180+H183</f>
        <v>64452560.660000004</v>
      </c>
    </row>
  </sheetData>
  <sheetProtection/>
  <mergeCells count="6">
    <mergeCell ref="A38:A39"/>
    <mergeCell ref="B38:E38"/>
    <mergeCell ref="F38:H38"/>
    <mergeCell ref="A23:H23"/>
    <mergeCell ref="A24:H24"/>
    <mergeCell ref="A25:H25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larina_ev</dc:creator>
  <cp:keywords/>
  <dc:description/>
  <cp:lastModifiedBy>soldatova_gb</cp:lastModifiedBy>
  <cp:lastPrinted>2017-01-13T08:33:10Z</cp:lastPrinted>
  <dcterms:created xsi:type="dcterms:W3CDTF">2013-12-17T08:48:15Z</dcterms:created>
  <dcterms:modified xsi:type="dcterms:W3CDTF">2017-01-13T08:33:12Z</dcterms:modified>
  <cp:category/>
  <cp:version/>
  <cp:contentType/>
  <cp:contentStatus/>
</cp:coreProperties>
</file>