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0" i="1"/>
  <c r="E67"/>
  <c r="F30"/>
  <c r="G30"/>
  <c r="F59"/>
  <c r="G59"/>
  <c r="E59"/>
  <c r="F61"/>
  <c r="G61"/>
  <c r="E61"/>
  <c r="F47" l="1"/>
  <c r="G47"/>
  <c r="E47"/>
  <c r="E12"/>
  <c r="F12"/>
  <c r="G12"/>
  <c r="F56"/>
  <c r="G56"/>
  <c r="E56"/>
  <c r="F53"/>
  <c r="G53"/>
  <c r="E53"/>
  <c r="F50"/>
  <c r="G50"/>
  <c r="E50"/>
  <c r="F39"/>
  <c r="G39"/>
  <c r="E39"/>
  <c r="F26"/>
  <c r="G26"/>
  <c r="E26"/>
  <c r="F67" l="1"/>
  <c r="F16"/>
  <c r="E16"/>
  <c r="G16"/>
  <c r="F31"/>
  <c r="G31"/>
  <c r="F33"/>
  <c r="G33"/>
  <c r="F43"/>
  <c r="G43"/>
  <c r="F45"/>
  <c r="G45"/>
  <c r="E45"/>
  <c r="E33" l="1"/>
  <c r="E31"/>
  <c r="E63"/>
  <c r="E65"/>
  <c r="F63"/>
  <c r="G63"/>
  <c r="E43"/>
  <c r="G65" l="1"/>
  <c r="F65"/>
  <c r="F37" l="1"/>
  <c r="G37"/>
  <c r="F35"/>
  <c r="G35"/>
  <c r="E35"/>
  <c r="E37"/>
  <c r="G67" l="1"/>
</calcChain>
</file>

<file path=xl/sharedStrings.xml><?xml version="1.0" encoding="utf-8"?>
<sst xmlns="http://schemas.openxmlformats.org/spreadsheetml/2006/main" count="125" uniqueCount="98">
  <si>
    <t>Наименование расходов</t>
  </si>
  <si>
    <t>Целевая статья</t>
  </si>
  <si>
    <t>к решению Совета народных депутатов</t>
  </si>
  <si>
    <t>поселка Вольгинский</t>
  </si>
  <si>
    <t>Другие общегосударственные вопросы</t>
  </si>
  <si>
    <t>НЕПРОГРАММНЫЕ РАСХОДЫ</t>
  </si>
  <si>
    <t>Функционирование   законодательных (представительных) органов государственной власти и представительных органов муниципальных образований</t>
  </si>
  <si>
    <t>Муниципальное казенное учреждение "Совет народных депутатов"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</si>
  <si>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</si>
  <si>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 администрации</t>
  </si>
  <si>
    <t>"Обеспечение деятельности финансовых, налоговых и таможенных органов и органов финансового (финансово-бюджетного) надзора"</t>
  </si>
  <si>
    <t xml:space="preserve"> Резервные фонды</t>
  </si>
  <si>
    <t>Расходы на обеспечение деятельности МКУ " Административно- хозяйственный центр"</t>
  </si>
  <si>
    <t>Организация праздников и общепоселковых мероприятий</t>
  </si>
  <si>
    <t>Мобилизационная и вневойсковая подготовка</t>
  </si>
  <si>
    <t xml:space="preserve"> Осуществление полномочий по первичному воинскому учету на территориях, где отсутствуют военные комиссариаты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</si>
  <si>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</si>
  <si>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</si>
  <si>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Физическая культура и спорт</t>
  </si>
  <si>
    <t>Периодическая печать и издательства</t>
  </si>
  <si>
    <t>ВСЕГО:</t>
  </si>
  <si>
    <t xml:space="preserve"> руб.</t>
  </si>
  <si>
    <r>
      <rPr>
        <b/>
        <sz val="12"/>
        <color theme="0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>9990000000</t>
    </r>
  </si>
  <si>
    <t>Иные бюджетные ассигнования</t>
  </si>
  <si>
    <t xml:space="preserve">Распределение бюджетных ассигнований по целевым статьям </t>
  </si>
  <si>
    <t>группам видов расходов, разделам и подразделам классификации расходов бюджета</t>
  </si>
  <si>
    <r>
      <t xml:space="preserve">от </t>
    </r>
    <r>
      <rPr>
        <u/>
        <sz val="12"/>
        <color theme="1"/>
        <rFont val="Times New Roman"/>
        <family val="1"/>
        <charset val="204"/>
      </rPr>
      <t xml:space="preserve">                  </t>
    </r>
    <r>
      <rPr>
        <sz val="12"/>
        <color theme="1"/>
        <rFont val="Times New Roman"/>
        <family val="1"/>
        <charset val="204"/>
      </rPr>
      <t xml:space="preserve"> № </t>
    </r>
    <r>
      <rPr>
        <u/>
        <sz val="12"/>
        <color theme="1"/>
        <rFont val="Times New Roman"/>
        <family val="1"/>
        <charset val="204"/>
      </rPr>
      <t xml:space="preserve">               </t>
    </r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 </t>
    </r>
  </si>
  <si>
    <r>
      <t>.</t>
    </r>
    <r>
      <rPr>
        <b/>
        <sz val="12"/>
        <color rgb="FF000000"/>
        <rFont val="Times New Roman"/>
        <family val="1"/>
        <charset val="204"/>
      </rPr>
      <t>9990000000</t>
    </r>
  </si>
  <si>
    <t>2200000000</t>
  </si>
  <si>
    <t>Раздел подраздел</t>
  </si>
  <si>
    <r>
      <t>.</t>
    </r>
    <r>
      <rPr>
        <sz val="12"/>
        <color rgb="FF000000"/>
        <rFont val="Times New Roman"/>
        <family val="1"/>
        <charset val="204"/>
      </rPr>
      <t>0309</t>
    </r>
  </si>
  <si>
    <r>
      <t>.</t>
    </r>
    <r>
      <rPr>
        <sz val="12"/>
        <color rgb="FF000000"/>
        <rFont val="Times New Roman"/>
        <family val="1"/>
        <charset val="204"/>
      </rPr>
      <t>0405, 0503, 0605</t>
    </r>
  </si>
  <si>
    <r>
      <t>.</t>
    </r>
    <r>
      <rPr>
        <sz val="12"/>
        <color rgb="FF000000"/>
        <rFont val="Times New Roman"/>
        <family val="1"/>
        <charset val="204"/>
      </rPr>
      <t>0409</t>
    </r>
  </si>
  <si>
    <r>
      <t>.</t>
    </r>
    <r>
      <rPr>
        <sz val="12"/>
        <color rgb="FF000000"/>
        <rFont val="Times New Roman"/>
        <family val="1"/>
        <charset val="204"/>
      </rPr>
      <t>0502</t>
    </r>
  </si>
  <si>
    <r>
      <t>.</t>
    </r>
    <r>
      <rPr>
        <sz val="12"/>
        <color rgb="FF000000"/>
        <rFont val="Times New Roman"/>
        <family val="1"/>
        <charset val="204"/>
      </rPr>
      <t>0801</t>
    </r>
  </si>
  <si>
    <t>№ п/п</t>
  </si>
  <si>
    <r>
      <t>.</t>
    </r>
    <r>
      <rPr>
        <b/>
        <sz val="12"/>
        <color rgb="FF000000"/>
        <rFont val="Times New Roman"/>
        <family val="1"/>
        <charset val="204"/>
      </rPr>
      <t>0000</t>
    </r>
  </si>
  <si>
    <t>Другие вопросы в области национальной экономики</t>
  </si>
  <si>
    <t>Жилищное хозяйство</t>
  </si>
  <si>
    <t>Предоставление субсидий МБУ "Вольгинский культурно-досуговый центр"</t>
  </si>
  <si>
    <t>Предоставление субсидий МБУ  "Библиотека поселка Вольгинский"</t>
  </si>
  <si>
    <t>Предоставление субсидий МБУ "Плавательный бассейн поселка Вольгинский"</t>
  </si>
  <si>
    <t>Предоставление субсидий МБУ "Редакция газеты "Вольгинский вестник"</t>
  </si>
  <si>
    <r>
      <t>.</t>
    </r>
    <r>
      <rPr>
        <sz val="12"/>
        <color rgb="FF000000"/>
        <rFont val="Times New Roman"/>
        <family val="1"/>
        <charset val="204"/>
      </rPr>
      <t>0104</t>
    </r>
  </si>
  <si>
    <r>
      <t>.</t>
    </r>
    <r>
      <rPr>
        <sz val="12"/>
        <color rgb="FF000000"/>
        <rFont val="Times New Roman"/>
        <family val="1"/>
        <charset val="204"/>
      </rPr>
      <t>0106</t>
    </r>
  </si>
  <si>
    <r>
      <t>.</t>
    </r>
    <r>
      <rPr>
        <sz val="12"/>
        <color rgb="FF000000"/>
        <rFont val="Times New Roman"/>
        <family val="1"/>
        <charset val="204"/>
      </rPr>
      <t>0111</t>
    </r>
  </si>
  <si>
    <r>
      <t>.</t>
    </r>
    <r>
      <rPr>
        <sz val="12"/>
        <color rgb="FF000000"/>
        <rFont val="Times New Roman"/>
        <family val="1"/>
        <charset val="204"/>
      </rPr>
      <t>0113</t>
    </r>
  </si>
  <si>
    <r>
      <t>.</t>
    </r>
    <r>
      <rPr>
        <sz val="12"/>
        <color rgb="FF000000"/>
        <rFont val="Times New Roman"/>
        <family val="1"/>
        <charset val="204"/>
      </rPr>
      <t>0203</t>
    </r>
  </si>
  <si>
    <r>
      <t>.</t>
    </r>
    <r>
      <rPr>
        <sz val="12"/>
        <color rgb="FF000000"/>
        <rFont val="Times New Roman"/>
        <family val="1"/>
        <charset val="204"/>
      </rPr>
      <t>0412</t>
    </r>
  </si>
  <si>
    <r>
      <t>.</t>
    </r>
    <r>
      <rPr>
        <sz val="12"/>
        <color rgb="FF000000"/>
        <rFont val="Times New Roman"/>
        <family val="1"/>
        <charset val="204"/>
      </rPr>
      <t>0501</t>
    </r>
  </si>
  <si>
    <t>ПРОГРАММНЫЕ РАСХОДЫ</t>
  </si>
  <si>
    <t xml:space="preserve">(муниципальным программам и непрограммным видам деятельности), </t>
  </si>
  <si>
    <t>План на 2021 год</t>
  </si>
  <si>
    <t xml:space="preserve">Муниципальная программа "Градостроительная деятельность на территории МО "Поселок Вольгинский" на 2019-2021 годы"   </t>
  </si>
  <si>
    <t xml:space="preserve">Муниципальная программа "Управление муниципальным имуществом МО "Поселок Вольгинский" на 2019-2021 годы"   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</si>
  <si>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0412</t>
    </r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</si>
  <si>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"Поселок Вольгинский" на 2016-2023 годы" </t>
  </si>
  <si>
    <r>
      <t>.</t>
    </r>
    <r>
      <rPr>
        <sz val="12"/>
        <color rgb="FF000000"/>
        <rFont val="Times New Roman"/>
        <family val="1"/>
        <charset val="204"/>
      </rPr>
      <t>0503</t>
    </r>
  </si>
  <si>
    <t>Обеспечение мероприятий по капитальному ремонту многоквартирных домов за счет средств местного бюджета (муниципальные квартиры)</t>
  </si>
  <si>
    <t>Расходы по содержанию и обслуживания муниципального имущества в рамках непрограммных расходов органов исполнительной власти</t>
  </si>
  <si>
    <t>Коммунальное хозяйство</t>
  </si>
  <si>
    <t>План на 2022 год</t>
  </si>
  <si>
    <t>Муниципальная программа "Ремонт и содержание автомобильных дорог общего пользования местного значения муниципального образования "Поселок Вольгинский" в 2020-2022 годах»</t>
  </si>
  <si>
    <t xml:space="preserve">Муниципальная программа "Развитие системы пожарной безопасности  муницпального образования "Поселок Вольгинский" на 2020-2022 годы" </t>
  </si>
  <si>
    <t>Муниципальная программа «Благоустройство муниципального образования «Поселок Вольгинский» на 2020-2022 годы"</t>
  </si>
  <si>
    <t>Приложение № 9</t>
  </si>
  <si>
    <t>План на 2023 год</t>
  </si>
  <si>
    <t xml:space="preserve">Муниципальная программа "Повышение безопасности дорожного движения на территории  муниципального образования "Поселок Вольгинский" в 2020-2022 годах" </t>
  </si>
  <si>
    <t>Муниципальная программа "Формирование комфортной городской среды муниципального образования "Поселок Вольгинский" на 2018-2024 годы"</t>
  </si>
  <si>
    <t>Муниципальная программа "Противодействие терроризму и экстремизму на территории муницпального образования "Поселок Вольгинский" на 2021-2023 годы"</t>
  </si>
  <si>
    <t>Муниципальная программа : Развитие сферы культуры в муниципальном образовании "Поселок Вольгинский" на 2021-2023 годы"</t>
  </si>
  <si>
    <t>Муниципальная программа "Развитие библиотечного дела в муниципальном образовании "Поселок Вольгинский" на 2021-2023 годы"</t>
  </si>
  <si>
    <t>Муниципальная программа "Развитие физической культуры и спорта на территории муниципального образования "Поселок Вольгинский" на 2021-2023 годы"</t>
  </si>
  <si>
    <t>Муниципальная программа "Реализация информационной политики и развития средств массовой информации в мунципальном образовании "Поселок Вольгинский" на 2021-2023 годы"</t>
  </si>
  <si>
    <t>Муниципальная программа "Модернизация объектов коммунальной инфраструктуры муниципального образования поселок Вольгинский на 2021-2025 годы"</t>
  </si>
  <si>
    <r>
      <rPr>
        <sz val="12"/>
        <color theme="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0502,                     0503</t>
    </r>
  </si>
  <si>
    <t>.0000</t>
  </si>
  <si>
    <t>.0103</t>
  </si>
  <si>
    <t xml:space="preserve">Расходы на обеспечение мероприятий по актуализации схем теплоснабжения, водоснабжения и водоотведения МО "Поселок Вольгинский" в рамках непрограмных расходов органов исполнительной власти </t>
  </si>
  <si>
    <t>Расходы на разработку проектной документации,  в рамках непрограмных расходов органов исполнительной власти</t>
  </si>
  <si>
    <t>Социальная политика</t>
  </si>
  <si>
    <t>Расходы по уплате членского взноса в Ассоциацию муниципальных образований Владимирской области (Иные бюджетные ассигнования)</t>
  </si>
  <si>
    <t>Межбюджетные трансферты муниципальному образованию "Петушинский район" по переданным полномочиям для создания условий для развития малого и среднего предпринимательства</t>
  </si>
  <si>
    <t xml:space="preserve">Межбюджетные трансферты муниципальному образованию "Петушинский район" в сфере обеспечения жильем молодых семей  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</si>
  <si>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14.1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</si>
  <si>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14.2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</si>
  <si>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14.3</t>
    </r>
  </si>
  <si>
    <t>Муниципальная подпрограмма "Чистая Вода"</t>
  </si>
  <si>
    <r>
      <rPr>
        <sz val="12"/>
        <color theme="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0502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</si>
  <si>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 0503</t>
    </r>
  </si>
  <si>
    <t>Муниципальная подпрограмма "Модернизация участков канализационной сети по ул. Новосеменковская, домов № № 9, 11 поселка Вольгинский"</t>
  </si>
  <si>
    <t>Муниципальная подпрограмма "Модернизация объектов теплоснабжения, водоснабжения, водоотведения и очистки сточных вод"</t>
  </si>
  <si>
    <t xml:space="preserve">Расходы на обеспечение мероприятий по градостроительной деятельности, в рамках непрограммных расходов органов исполнительной власти </t>
  </si>
  <si>
    <t xml:space="preserve"> Межбюджетные трансферты передаваемые контрольно-счетному органу Петушинского района по осуществлению внешнего муниципального финансового контроля</t>
  </si>
  <si>
    <t>Межбюджетные трансферты муниципальному образованию "Петушинский район" по переданным полномочиям по организации ЕДДС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</si>
  <si>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</si>
  <si>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Охрана семьи и детства </t>
  </si>
  <si>
    <t>МО поселок Вольгинский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</si>
</sst>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7" fillId="0" borderId="0"/>
    <xf numFmtId="0" fontId="7" fillId="2" borderId="0"/>
    <xf numFmtId="0" fontId="7" fillId="2" borderId="0"/>
  </cellStyleXfs>
  <cellXfs count="50">
    <xf numFmtId="0" fontId="0" fillId="0" borderId="0" xfId="0"/>
    <xf numFmtId="4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0" fillId="0" borderId="1" xfId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1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12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9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wrapText="1"/>
    </xf>
    <xf numFmtId="49" fontId="1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1" xfId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4">
    <cellStyle name="Обычный" xfId="0" builtinId="0"/>
    <cellStyle name="Обычный 3" xfId="1"/>
    <cellStyle name="Обычный 4" xfId="3"/>
    <cellStyle name="Обычный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1895475</xdr:colOff>
      <xdr:row>59</xdr:row>
      <xdr:rowOff>0</xdr:rowOff>
    </xdr:from>
    <xdr:to>
      <xdr:col>1</xdr:col>
      <xdr:colOff>1895475</xdr:colOff>
      <xdr:row>59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95475" y="508063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1895475</xdr:colOff>
      <xdr:row>59</xdr:row>
      <xdr:rowOff>0</xdr:rowOff>
    </xdr:from>
    <xdr:to>
      <xdr:col>1</xdr:col>
      <xdr:colOff>1895475</xdr:colOff>
      <xdr:row>59</xdr:row>
      <xdr:rowOff>161925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95475" y="508063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1895475</xdr:colOff>
      <xdr:row>59</xdr:row>
      <xdr:rowOff>0</xdr:rowOff>
    </xdr:from>
    <xdr:to>
      <xdr:col>1</xdr:col>
      <xdr:colOff>1895475</xdr:colOff>
      <xdr:row>59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895475" y="508063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1895475</xdr:colOff>
      <xdr:row>59</xdr:row>
      <xdr:rowOff>0</xdr:rowOff>
    </xdr:from>
    <xdr:to>
      <xdr:col>1</xdr:col>
      <xdr:colOff>1895475</xdr:colOff>
      <xdr:row>59</xdr:row>
      <xdr:rowOff>161925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895475" y="508063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1895475</xdr:colOff>
      <xdr:row>59</xdr:row>
      <xdr:rowOff>0</xdr:rowOff>
    </xdr:from>
    <xdr:to>
      <xdr:col>1</xdr:col>
      <xdr:colOff>1895475</xdr:colOff>
      <xdr:row>59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895475" y="508063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1895475</xdr:colOff>
      <xdr:row>59</xdr:row>
      <xdr:rowOff>0</xdr:rowOff>
    </xdr:from>
    <xdr:to>
      <xdr:col>1</xdr:col>
      <xdr:colOff>1895475</xdr:colOff>
      <xdr:row>59</xdr:row>
      <xdr:rowOff>161925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895475" y="508063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topLeftCell="A55" workbookViewId="0">
      <selection activeCell="G62" sqref="G62"/>
    </sheetView>
  </sheetViews>
  <sheetFormatPr defaultRowHeight="15.75"/>
  <cols>
    <col min="1" max="1" width="9" style="16" customWidth="1"/>
    <col min="2" max="2" width="36.5703125" style="17" customWidth="1"/>
    <col min="3" max="3" width="13" style="17" customWidth="1"/>
    <col min="4" max="4" width="14.5703125" style="18" customWidth="1"/>
    <col min="5" max="5" width="16.140625" style="20" customWidth="1"/>
    <col min="6" max="7" width="16.140625" style="21" customWidth="1"/>
  </cols>
  <sheetData>
    <row r="1" spans="1:7">
      <c r="E1" s="19"/>
      <c r="F1" s="48" t="s">
        <v>65</v>
      </c>
      <c r="G1" s="49"/>
    </row>
    <row r="2" spans="1:7">
      <c r="E2" s="48" t="s">
        <v>2</v>
      </c>
      <c r="F2" s="49"/>
      <c r="G2" s="49"/>
    </row>
    <row r="3" spans="1:7">
      <c r="E3" s="19"/>
      <c r="F3" s="48" t="s">
        <v>3</v>
      </c>
      <c r="G3" s="49"/>
    </row>
    <row r="4" spans="1:7">
      <c r="E4" s="19"/>
      <c r="F4" s="48" t="s">
        <v>26</v>
      </c>
      <c r="G4" s="49"/>
    </row>
    <row r="6" spans="1:7">
      <c r="B6" s="45" t="s">
        <v>24</v>
      </c>
      <c r="C6" s="45"/>
      <c r="D6" s="46"/>
      <c r="E6" s="46"/>
      <c r="F6" s="47"/>
      <c r="G6" s="47"/>
    </row>
    <row r="7" spans="1:7">
      <c r="B7" s="45" t="s">
        <v>51</v>
      </c>
      <c r="C7" s="45"/>
      <c r="D7" s="46"/>
      <c r="E7" s="46"/>
      <c r="F7" s="47"/>
      <c r="G7" s="47"/>
    </row>
    <row r="8" spans="1:7">
      <c r="B8" s="45" t="s">
        <v>25</v>
      </c>
      <c r="C8" s="45"/>
      <c r="D8" s="46"/>
      <c r="E8" s="46"/>
      <c r="F8" s="47"/>
      <c r="G8" s="47"/>
    </row>
    <row r="9" spans="1:7">
      <c r="B9" s="45" t="s">
        <v>97</v>
      </c>
      <c r="C9" s="45"/>
      <c r="D9" s="46"/>
      <c r="E9" s="46"/>
      <c r="F9" s="47"/>
      <c r="G9" s="47"/>
    </row>
    <row r="10" spans="1:7">
      <c r="G10" s="20" t="s">
        <v>21</v>
      </c>
    </row>
    <row r="11" spans="1:7" ht="31.5">
      <c r="A11" s="22" t="s">
        <v>35</v>
      </c>
      <c r="B11" s="22" t="s">
        <v>0</v>
      </c>
      <c r="C11" s="22" t="s">
        <v>29</v>
      </c>
      <c r="D11" s="22" t="s">
        <v>1</v>
      </c>
      <c r="E11" s="23" t="s">
        <v>52</v>
      </c>
      <c r="F11" s="23" t="s">
        <v>61</v>
      </c>
      <c r="G11" s="23" t="s">
        <v>66</v>
      </c>
    </row>
    <row r="12" spans="1:7">
      <c r="A12" s="24"/>
      <c r="B12" s="25" t="s">
        <v>50</v>
      </c>
      <c r="C12" s="26"/>
      <c r="D12" s="26"/>
      <c r="E12" s="1">
        <f>E13+E14+E15+E16+E17+E18+E19+E20+E21+E22+E23+E24+E25+E26</f>
        <v>16855333.210000001</v>
      </c>
      <c r="F12" s="1">
        <f t="shared" ref="F12:G12" si="0">F13+F14+F15+F16+F17+F18+F19+F20+F21+F22+F23+F24+F25+F26</f>
        <v>15920055.6</v>
      </c>
      <c r="G12" s="1">
        <f t="shared" si="0"/>
        <v>2660976.73</v>
      </c>
    </row>
    <row r="13" spans="1:7" ht="94.5">
      <c r="A13" s="24">
        <v>1</v>
      </c>
      <c r="B13" s="7" t="s">
        <v>67</v>
      </c>
      <c r="C13" s="4" t="s">
        <v>32</v>
      </c>
      <c r="D13" s="5">
        <v>1500000000</v>
      </c>
      <c r="E13" s="14">
        <v>600000</v>
      </c>
      <c r="F13" s="2">
        <v>4000</v>
      </c>
      <c r="G13" s="2">
        <v>0</v>
      </c>
    </row>
    <row r="14" spans="1:7" ht="99" customHeight="1">
      <c r="A14" s="24">
        <v>2</v>
      </c>
      <c r="B14" s="7" t="s">
        <v>62</v>
      </c>
      <c r="C14" s="4" t="s">
        <v>32</v>
      </c>
      <c r="D14" s="3">
        <v>1600000000</v>
      </c>
      <c r="E14" s="2">
        <v>8508966</v>
      </c>
      <c r="F14" s="2">
        <v>8554551</v>
      </c>
      <c r="G14" s="2">
        <v>0</v>
      </c>
    </row>
    <row r="15" spans="1:7" ht="78.75">
      <c r="A15" s="24">
        <v>3</v>
      </c>
      <c r="B15" s="7" t="s">
        <v>63</v>
      </c>
      <c r="C15" s="4" t="s">
        <v>30</v>
      </c>
      <c r="D15" s="3">
        <v>1700000000</v>
      </c>
      <c r="E15" s="2">
        <v>174000</v>
      </c>
      <c r="F15" s="2">
        <v>15500</v>
      </c>
      <c r="G15" s="2">
        <v>0</v>
      </c>
    </row>
    <row r="16" spans="1:7" ht="63">
      <c r="A16" s="24">
        <v>4</v>
      </c>
      <c r="B16" s="9" t="s">
        <v>64</v>
      </c>
      <c r="C16" s="13" t="s">
        <v>31</v>
      </c>
      <c r="D16" s="3">
        <v>1900000000</v>
      </c>
      <c r="E16" s="2">
        <f>0+1065478+20000</f>
        <v>1085478</v>
      </c>
      <c r="F16" s="2">
        <f>0+629344.86+20000</f>
        <v>649344.86</v>
      </c>
      <c r="G16" s="2">
        <f>0</f>
        <v>0</v>
      </c>
    </row>
    <row r="17" spans="1:7" ht="94.5">
      <c r="A17" s="24">
        <v>5</v>
      </c>
      <c r="B17" s="11" t="s">
        <v>56</v>
      </c>
      <c r="C17" s="4" t="s">
        <v>33</v>
      </c>
      <c r="D17" s="3">
        <v>2000000000</v>
      </c>
      <c r="E17" s="2">
        <v>469766.21</v>
      </c>
      <c r="F17" s="2">
        <v>469766.21</v>
      </c>
      <c r="G17" s="2">
        <v>469766.2</v>
      </c>
    </row>
    <row r="18" spans="1:7" ht="78.75">
      <c r="A18" s="24">
        <v>6</v>
      </c>
      <c r="B18" s="8" t="s">
        <v>68</v>
      </c>
      <c r="C18" s="4" t="s">
        <v>57</v>
      </c>
      <c r="D18" s="3">
        <v>2100000000</v>
      </c>
      <c r="E18" s="2">
        <v>1773768</v>
      </c>
      <c r="F18" s="2">
        <v>826210.53</v>
      </c>
      <c r="G18" s="2">
        <v>826210.53</v>
      </c>
    </row>
    <row r="19" spans="1:7" ht="94.5">
      <c r="A19" s="24">
        <v>7</v>
      </c>
      <c r="B19" s="8" t="s">
        <v>69</v>
      </c>
      <c r="C19" s="4" t="s">
        <v>30</v>
      </c>
      <c r="D19" s="6" t="s">
        <v>28</v>
      </c>
      <c r="E19" s="2">
        <v>250000</v>
      </c>
      <c r="F19" s="2">
        <v>98000</v>
      </c>
      <c r="G19" s="2">
        <v>250000</v>
      </c>
    </row>
    <row r="20" spans="1:7" ht="79.5" customHeight="1">
      <c r="A20" s="24">
        <v>8</v>
      </c>
      <c r="B20" s="12" t="s">
        <v>70</v>
      </c>
      <c r="C20" s="4" t="s">
        <v>34</v>
      </c>
      <c r="D20" s="3">
        <v>2300000000</v>
      </c>
      <c r="E20" s="2">
        <v>120000</v>
      </c>
      <c r="F20" s="2">
        <v>160000</v>
      </c>
      <c r="G20" s="2">
        <v>300000</v>
      </c>
    </row>
    <row r="21" spans="1:7" ht="79.5" customHeight="1">
      <c r="A21" s="24">
        <v>9</v>
      </c>
      <c r="B21" s="12" t="s">
        <v>71</v>
      </c>
      <c r="C21" s="4" t="s">
        <v>34</v>
      </c>
      <c r="D21" s="3">
        <v>2400000000</v>
      </c>
      <c r="E21" s="2">
        <v>35000</v>
      </c>
      <c r="F21" s="2">
        <v>45000</v>
      </c>
      <c r="G21" s="2">
        <v>55000</v>
      </c>
    </row>
    <row r="22" spans="1:7" ht="94.5">
      <c r="A22" s="24">
        <v>10</v>
      </c>
      <c r="B22" s="10" t="s">
        <v>72</v>
      </c>
      <c r="C22" s="5">
        <v>1102</v>
      </c>
      <c r="D22" s="3">
        <v>2500000000</v>
      </c>
      <c r="E22" s="2">
        <v>30000</v>
      </c>
      <c r="F22" s="2">
        <v>50000</v>
      </c>
      <c r="G22" s="2">
        <v>50000</v>
      </c>
    </row>
    <row r="23" spans="1:7" ht="110.25">
      <c r="A23" s="24">
        <v>11</v>
      </c>
      <c r="B23" s="10" t="s">
        <v>73</v>
      </c>
      <c r="C23" s="5">
        <v>1202</v>
      </c>
      <c r="D23" s="3">
        <v>2600000000</v>
      </c>
      <c r="E23" s="2">
        <v>276708</v>
      </c>
      <c r="F23" s="2">
        <v>280000</v>
      </c>
      <c r="G23" s="2">
        <v>400000</v>
      </c>
    </row>
    <row r="24" spans="1:7" ht="63">
      <c r="A24" s="24">
        <v>12</v>
      </c>
      <c r="B24" s="10" t="s">
        <v>53</v>
      </c>
      <c r="C24" s="5" t="s">
        <v>55</v>
      </c>
      <c r="D24" s="3">
        <v>2700000000</v>
      </c>
      <c r="E24" s="2">
        <v>3000000</v>
      </c>
      <c r="F24" s="2">
        <v>0</v>
      </c>
      <c r="G24" s="2">
        <v>0</v>
      </c>
    </row>
    <row r="25" spans="1:7" ht="63">
      <c r="A25" s="24">
        <v>13</v>
      </c>
      <c r="B25" s="10" t="s">
        <v>54</v>
      </c>
      <c r="C25" s="5" t="s">
        <v>55</v>
      </c>
      <c r="D25" s="3">
        <v>2800000000</v>
      </c>
      <c r="E25" s="2">
        <v>85000</v>
      </c>
      <c r="F25" s="2">
        <v>0</v>
      </c>
      <c r="G25" s="2">
        <v>0</v>
      </c>
    </row>
    <row r="26" spans="1:7" ht="94.5">
      <c r="A26" s="24">
        <v>14</v>
      </c>
      <c r="B26" s="8" t="s">
        <v>74</v>
      </c>
      <c r="C26" s="35" t="s">
        <v>75</v>
      </c>
      <c r="D26" s="3">
        <v>2900000000</v>
      </c>
      <c r="E26" s="2">
        <f>E27+E28+E29</f>
        <v>446647</v>
      </c>
      <c r="F26" s="2">
        <f t="shared" ref="F26:G26" si="1">F27+F28+F29</f>
        <v>4767683</v>
      </c>
      <c r="G26" s="2">
        <f t="shared" si="1"/>
        <v>310000</v>
      </c>
    </row>
    <row r="27" spans="1:7" ht="31.5">
      <c r="A27" s="40" t="s">
        <v>84</v>
      </c>
      <c r="B27" s="8" t="s">
        <v>87</v>
      </c>
      <c r="C27" s="35" t="s">
        <v>88</v>
      </c>
      <c r="D27" s="3">
        <v>2900000000</v>
      </c>
      <c r="E27" s="2">
        <v>446647</v>
      </c>
      <c r="F27" s="2">
        <v>3806294</v>
      </c>
      <c r="G27" s="2">
        <v>0</v>
      </c>
    </row>
    <row r="28" spans="1:7" ht="78.75">
      <c r="A28" s="40" t="s">
        <v>85</v>
      </c>
      <c r="B28" s="8" t="s">
        <v>90</v>
      </c>
      <c r="C28" s="35" t="s">
        <v>89</v>
      </c>
      <c r="D28" s="3">
        <v>2900000000</v>
      </c>
      <c r="E28" s="2">
        <v>0</v>
      </c>
      <c r="F28" s="2">
        <v>861389</v>
      </c>
      <c r="G28" s="2">
        <v>0</v>
      </c>
    </row>
    <row r="29" spans="1:7" ht="78.75">
      <c r="A29" s="40" t="s">
        <v>86</v>
      </c>
      <c r="B29" s="8" t="s">
        <v>91</v>
      </c>
      <c r="C29" s="35" t="s">
        <v>89</v>
      </c>
      <c r="D29" s="3">
        <v>2900000000</v>
      </c>
      <c r="E29" s="2">
        <v>0</v>
      </c>
      <c r="F29" s="2">
        <v>100000</v>
      </c>
      <c r="G29" s="2">
        <v>310000</v>
      </c>
    </row>
    <row r="30" spans="1:7">
      <c r="A30" s="24"/>
      <c r="B30" s="36" t="s">
        <v>5</v>
      </c>
      <c r="C30" s="37"/>
      <c r="D30" s="37"/>
      <c r="E30" s="38">
        <f>E31+E33+E35+E37+E39+E43+E45+E47+E50+E53+E56+E61+E59+E63+E65</f>
        <v>60156701.5</v>
      </c>
      <c r="F30" s="38">
        <f t="shared" ref="F30:G30" si="2">F31+F33+F35+F37+F39+F43+F45+F47+F50+F53+F56+F61+F59+F63+F65</f>
        <v>59320702.319999993</v>
      </c>
      <c r="G30" s="38">
        <f t="shared" si="2"/>
        <v>70629570.570000008</v>
      </c>
    </row>
    <row r="31" spans="1:7" ht="94.5">
      <c r="A31" s="24">
        <v>1</v>
      </c>
      <c r="B31" s="39" t="s">
        <v>6</v>
      </c>
      <c r="C31" s="37" t="s">
        <v>76</v>
      </c>
      <c r="D31" s="37">
        <v>9590000000</v>
      </c>
      <c r="E31" s="38">
        <f>E32</f>
        <v>734238.73</v>
      </c>
      <c r="F31" s="38">
        <f t="shared" ref="F31:G31" si="3">F32</f>
        <v>746217.39</v>
      </c>
      <c r="G31" s="38">
        <f t="shared" si="3"/>
        <v>756737.48</v>
      </c>
    </row>
    <row r="32" spans="1:7" ht="47.25">
      <c r="A32" s="24"/>
      <c r="B32" s="11" t="s">
        <v>7</v>
      </c>
      <c r="C32" s="15" t="s">
        <v>77</v>
      </c>
      <c r="D32" s="15">
        <v>9590000000</v>
      </c>
      <c r="E32" s="14">
        <v>734238.73</v>
      </c>
      <c r="F32" s="14">
        <v>746217.39</v>
      </c>
      <c r="G32" s="14">
        <v>756737.48</v>
      </c>
    </row>
    <row r="33" spans="1:7" ht="94.5">
      <c r="A33" s="24">
        <v>2</v>
      </c>
      <c r="B33" s="28" t="s">
        <v>8</v>
      </c>
      <c r="C33" s="29" t="s">
        <v>36</v>
      </c>
      <c r="D33" s="27">
        <v>9930000000</v>
      </c>
      <c r="E33" s="1">
        <f>E34</f>
        <v>9276474.9199999999</v>
      </c>
      <c r="F33" s="1">
        <f t="shared" ref="F33:G33" si="4">F34</f>
        <v>9350665.5099999998</v>
      </c>
      <c r="G33" s="1">
        <f t="shared" si="4"/>
        <v>9508135.0099999998</v>
      </c>
    </row>
    <row r="34" spans="1:7" ht="31.5">
      <c r="A34" s="24"/>
      <c r="B34" s="9" t="s">
        <v>9</v>
      </c>
      <c r="C34" s="4" t="s">
        <v>43</v>
      </c>
      <c r="D34" s="3">
        <v>9930000000</v>
      </c>
      <c r="E34" s="2">
        <v>9276474.9199999999</v>
      </c>
      <c r="F34" s="2">
        <v>9350665.5099999998</v>
      </c>
      <c r="G34" s="2">
        <v>9508135.0099999998</v>
      </c>
    </row>
    <row r="35" spans="1:7" ht="78.75">
      <c r="A35" s="24">
        <v>3</v>
      </c>
      <c r="B35" s="30" t="s">
        <v>10</v>
      </c>
      <c r="C35" s="29" t="s">
        <v>36</v>
      </c>
      <c r="D35" s="27">
        <v>9990000000</v>
      </c>
      <c r="E35" s="1">
        <f>E36</f>
        <v>202800</v>
      </c>
      <c r="F35" s="1">
        <f t="shared" ref="F35:G35" si="5">F36</f>
        <v>0</v>
      </c>
      <c r="G35" s="1">
        <f t="shared" si="5"/>
        <v>0</v>
      </c>
    </row>
    <row r="36" spans="1:7" ht="75">
      <c r="A36" s="24"/>
      <c r="B36" s="34" t="s">
        <v>93</v>
      </c>
      <c r="C36" s="4" t="s">
        <v>44</v>
      </c>
      <c r="D36" s="3">
        <v>9990000000</v>
      </c>
      <c r="E36" s="2">
        <v>202800</v>
      </c>
      <c r="F36" s="2">
        <v>0</v>
      </c>
      <c r="G36" s="2">
        <v>0</v>
      </c>
    </row>
    <row r="37" spans="1:7">
      <c r="A37" s="24">
        <v>4</v>
      </c>
      <c r="B37" s="28" t="s">
        <v>11</v>
      </c>
      <c r="C37" s="29" t="s">
        <v>36</v>
      </c>
      <c r="D37" s="27">
        <v>9990000000</v>
      </c>
      <c r="E37" s="1">
        <f>E38</f>
        <v>100000</v>
      </c>
      <c r="F37" s="1">
        <f t="shared" ref="F37:G37" si="6">F38</f>
        <v>100000</v>
      </c>
      <c r="G37" s="1">
        <f t="shared" si="6"/>
        <v>100000</v>
      </c>
    </row>
    <row r="38" spans="1:7">
      <c r="A38" s="24"/>
      <c r="B38" s="31" t="s">
        <v>23</v>
      </c>
      <c r="C38" s="4" t="s">
        <v>45</v>
      </c>
      <c r="D38" s="3">
        <v>9990000000</v>
      </c>
      <c r="E38" s="2">
        <v>100000</v>
      </c>
      <c r="F38" s="2">
        <v>100000</v>
      </c>
      <c r="G38" s="2">
        <v>100000</v>
      </c>
    </row>
    <row r="39" spans="1:7" ht="31.5">
      <c r="A39" s="24">
        <v>5</v>
      </c>
      <c r="B39" s="30" t="s">
        <v>4</v>
      </c>
      <c r="C39" s="29" t="s">
        <v>36</v>
      </c>
      <c r="D39" s="27">
        <v>9990000000</v>
      </c>
      <c r="E39" s="1">
        <f>E40+E41+E42</f>
        <v>24107272.109999999</v>
      </c>
      <c r="F39" s="1">
        <f t="shared" ref="F39:G39" si="7">F40+F41+F42</f>
        <v>24390354</v>
      </c>
      <c r="G39" s="1">
        <f t="shared" si="7"/>
        <v>26050179.59</v>
      </c>
    </row>
    <row r="40" spans="1:7" ht="63">
      <c r="A40" s="24"/>
      <c r="B40" s="32" t="s">
        <v>12</v>
      </c>
      <c r="C40" s="4" t="s">
        <v>46</v>
      </c>
      <c r="D40" s="3">
        <v>9990000000</v>
      </c>
      <c r="E40" s="2">
        <v>24101396.109999999</v>
      </c>
      <c r="F40" s="2">
        <v>24354478</v>
      </c>
      <c r="G40" s="2">
        <v>25994303.59</v>
      </c>
    </row>
    <row r="41" spans="1:7" ht="35.25" customHeight="1">
      <c r="A41" s="24"/>
      <c r="B41" s="9" t="s">
        <v>13</v>
      </c>
      <c r="C41" s="4" t="s">
        <v>46</v>
      </c>
      <c r="D41" s="3">
        <v>9990000000</v>
      </c>
      <c r="E41" s="2">
        <v>0</v>
      </c>
      <c r="F41" s="2">
        <v>30000</v>
      </c>
      <c r="G41" s="2">
        <v>50000</v>
      </c>
    </row>
    <row r="42" spans="1:7" ht="66" customHeight="1">
      <c r="A42" s="24"/>
      <c r="B42" s="9" t="s">
        <v>81</v>
      </c>
      <c r="C42" s="4" t="s">
        <v>46</v>
      </c>
      <c r="D42" s="3">
        <v>9990000000</v>
      </c>
      <c r="E42" s="2">
        <v>5876</v>
      </c>
      <c r="F42" s="2">
        <v>5876</v>
      </c>
      <c r="G42" s="2">
        <v>5876</v>
      </c>
    </row>
    <row r="43" spans="1:7" ht="31.5">
      <c r="A43" s="24">
        <v>6</v>
      </c>
      <c r="B43" s="30" t="s">
        <v>14</v>
      </c>
      <c r="C43" s="29" t="s">
        <v>36</v>
      </c>
      <c r="D43" s="27">
        <v>9990000000</v>
      </c>
      <c r="E43" s="1">
        <f>E44</f>
        <v>234000</v>
      </c>
      <c r="F43" s="1">
        <f t="shared" ref="F43:G43" si="8">F44</f>
        <v>241700</v>
      </c>
      <c r="G43" s="1">
        <f t="shared" si="8"/>
        <v>241700</v>
      </c>
    </row>
    <row r="44" spans="1:7" ht="63">
      <c r="A44" s="24"/>
      <c r="B44" s="9" t="s">
        <v>15</v>
      </c>
      <c r="C44" s="4" t="s">
        <v>47</v>
      </c>
      <c r="D44" s="3">
        <v>9990000000</v>
      </c>
      <c r="E44" s="2">
        <v>234000</v>
      </c>
      <c r="F44" s="2">
        <v>241700</v>
      </c>
      <c r="G44" s="2">
        <v>241700</v>
      </c>
    </row>
    <row r="45" spans="1:7" ht="63">
      <c r="A45" s="24">
        <v>7</v>
      </c>
      <c r="B45" s="30" t="s">
        <v>16</v>
      </c>
      <c r="C45" s="29" t="s">
        <v>36</v>
      </c>
      <c r="D45" s="29" t="s">
        <v>27</v>
      </c>
      <c r="E45" s="1">
        <f>E46</f>
        <v>743709.6</v>
      </c>
      <c r="F45" s="1">
        <f t="shared" ref="F45:G45" si="9">F46</f>
        <v>0</v>
      </c>
      <c r="G45" s="1">
        <f t="shared" si="9"/>
        <v>0</v>
      </c>
    </row>
    <row r="46" spans="1:7" ht="78.75">
      <c r="A46" s="24"/>
      <c r="B46" s="43" t="s">
        <v>94</v>
      </c>
      <c r="C46" s="4" t="s">
        <v>30</v>
      </c>
      <c r="D46" s="3">
        <v>9990000000</v>
      </c>
      <c r="E46" s="2">
        <v>743709.6</v>
      </c>
      <c r="F46" s="2">
        <v>0</v>
      </c>
      <c r="G46" s="2">
        <v>0</v>
      </c>
    </row>
    <row r="47" spans="1:7" ht="31.5">
      <c r="A47" s="24">
        <v>8</v>
      </c>
      <c r="B47" s="30" t="s">
        <v>37</v>
      </c>
      <c r="C47" s="29" t="s">
        <v>36</v>
      </c>
      <c r="D47" s="33" t="s">
        <v>22</v>
      </c>
      <c r="E47" s="1">
        <f>E48+E49</f>
        <v>64894</v>
      </c>
      <c r="F47" s="1">
        <f t="shared" ref="F47:G47" si="10">F48+F49</f>
        <v>5500</v>
      </c>
      <c r="G47" s="1">
        <f t="shared" si="10"/>
        <v>1690365.38</v>
      </c>
    </row>
    <row r="48" spans="1:7" ht="78.75">
      <c r="A48" s="24"/>
      <c r="B48" s="41" t="s">
        <v>92</v>
      </c>
      <c r="C48" s="4" t="s">
        <v>48</v>
      </c>
      <c r="D48" s="3">
        <v>9990000000</v>
      </c>
      <c r="E48" s="2">
        <v>5000</v>
      </c>
      <c r="F48" s="2">
        <v>5500</v>
      </c>
      <c r="G48" s="2">
        <v>1690365.38</v>
      </c>
    </row>
    <row r="49" spans="1:7" ht="110.25">
      <c r="A49" s="24"/>
      <c r="B49" s="43" t="s">
        <v>82</v>
      </c>
      <c r="C49" s="4" t="s">
        <v>48</v>
      </c>
      <c r="D49" s="3">
        <v>9990000000</v>
      </c>
      <c r="E49" s="2">
        <v>59894</v>
      </c>
      <c r="F49" s="2">
        <v>0</v>
      </c>
      <c r="G49" s="2">
        <v>0</v>
      </c>
    </row>
    <row r="50" spans="1:7">
      <c r="A50" s="24">
        <v>9</v>
      </c>
      <c r="B50" s="25" t="s">
        <v>38</v>
      </c>
      <c r="C50" s="29" t="s">
        <v>36</v>
      </c>
      <c r="D50" s="27">
        <v>9990000000</v>
      </c>
      <c r="E50" s="1">
        <f>E51+E52</f>
        <v>444809.14</v>
      </c>
      <c r="F50" s="1">
        <f t="shared" ref="F50:G50" si="11">F51+F52</f>
        <v>445809.14</v>
      </c>
      <c r="G50" s="1">
        <f t="shared" si="11"/>
        <v>445809.14</v>
      </c>
    </row>
    <row r="51" spans="1:7" ht="78.75">
      <c r="A51" s="24"/>
      <c r="B51" s="9" t="s">
        <v>58</v>
      </c>
      <c r="C51" s="4" t="s">
        <v>49</v>
      </c>
      <c r="D51" s="3">
        <v>9990000000</v>
      </c>
      <c r="E51" s="2">
        <v>437809.14</v>
      </c>
      <c r="F51" s="2">
        <v>437809.14</v>
      </c>
      <c r="G51" s="2">
        <v>437809.14</v>
      </c>
    </row>
    <row r="52" spans="1:7" ht="78.75">
      <c r="A52" s="24"/>
      <c r="B52" s="9" t="s">
        <v>59</v>
      </c>
      <c r="C52" s="4" t="s">
        <v>49</v>
      </c>
      <c r="D52" s="3">
        <v>9990000000</v>
      </c>
      <c r="E52" s="2">
        <v>7000</v>
      </c>
      <c r="F52" s="2">
        <v>8000</v>
      </c>
      <c r="G52" s="2">
        <v>8000</v>
      </c>
    </row>
    <row r="53" spans="1:7">
      <c r="A53" s="24">
        <v>10</v>
      </c>
      <c r="B53" s="30" t="s">
        <v>60</v>
      </c>
      <c r="C53" s="29" t="s">
        <v>36</v>
      </c>
      <c r="D53" s="27">
        <v>9990000000</v>
      </c>
      <c r="E53" s="1">
        <f>E54+E55</f>
        <v>99000</v>
      </c>
      <c r="F53" s="1">
        <f t="shared" ref="F53:G53" si="12">F54+F55</f>
        <v>99000</v>
      </c>
      <c r="G53" s="1">
        <f t="shared" si="12"/>
        <v>783315.39</v>
      </c>
    </row>
    <row r="54" spans="1:7" ht="96" customHeight="1">
      <c r="A54" s="24"/>
      <c r="B54" s="34" t="s">
        <v>78</v>
      </c>
      <c r="C54" s="4" t="s">
        <v>33</v>
      </c>
      <c r="D54" s="3">
        <v>9990000000</v>
      </c>
      <c r="E54" s="2">
        <v>99000</v>
      </c>
      <c r="F54" s="2">
        <v>99000</v>
      </c>
      <c r="G54" s="2">
        <v>99000</v>
      </c>
    </row>
    <row r="55" spans="1:7" ht="62.25" customHeight="1">
      <c r="A55" s="24"/>
      <c r="B55" s="34" t="s">
        <v>79</v>
      </c>
      <c r="C55" s="4" t="s">
        <v>33</v>
      </c>
      <c r="D55" s="3">
        <v>9990000000</v>
      </c>
      <c r="E55" s="2">
        <v>0</v>
      </c>
      <c r="F55" s="2">
        <v>0</v>
      </c>
      <c r="G55" s="2">
        <v>684315.39</v>
      </c>
    </row>
    <row r="56" spans="1:7">
      <c r="A56" s="24">
        <v>11</v>
      </c>
      <c r="B56" s="30" t="s">
        <v>17</v>
      </c>
      <c r="C56" s="29" t="s">
        <v>36</v>
      </c>
      <c r="D56" s="27">
        <v>9990000000</v>
      </c>
      <c r="E56" s="1">
        <f>E57+E58</f>
        <v>14642613.939999999</v>
      </c>
      <c r="F56" s="1">
        <f t="shared" ref="F56:G56" si="13">F57+F58</f>
        <v>14708079.449999999</v>
      </c>
      <c r="G56" s="1">
        <f t="shared" si="13"/>
        <v>18847080</v>
      </c>
    </row>
    <row r="57" spans="1:7" ht="47.25">
      <c r="A57" s="24"/>
      <c r="B57" s="9" t="s">
        <v>39</v>
      </c>
      <c r="C57" s="4" t="s">
        <v>34</v>
      </c>
      <c r="D57" s="3">
        <v>9990000000</v>
      </c>
      <c r="E57" s="2">
        <v>13602341.449999999</v>
      </c>
      <c r="F57" s="2">
        <v>13663780.449999999</v>
      </c>
      <c r="G57" s="2">
        <v>17088350</v>
      </c>
    </row>
    <row r="58" spans="1:7" ht="34.5" customHeight="1">
      <c r="A58" s="24"/>
      <c r="B58" s="9" t="s">
        <v>40</v>
      </c>
      <c r="C58" s="4" t="s">
        <v>34</v>
      </c>
      <c r="D58" s="3">
        <v>9990000000</v>
      </c>
      <c r="E58" s="2">
        <v>1040272.49</v>
      </c>
      <c r="F58" s="2">
        <v>1044299</v>
      </c>
      <c r="G58" s="2">
        <v>1758730</v>
      </c>
    </row>
    <row r="59" spans="1:7">
      <c r="A59" s="24">
        <v>12</v>
      </c>
      <c r="B59" s="30" t="s">
        <v>80</v>
      </c>
      <c r="C59" s="29" t="s">
        <v>36</v>
      </c>
      <c r="D59" s="27">
        <v>9990000000</v>
      </c>
      <c r="E59" s="1">
        <f>E60</f>
        <v>61960.28</v>
      </c>
      <c r="F59" s="1">
        <f t="shared" ref="F59:G59" si="14">F60</f>
        <v>61960.28</v>
      </c>
      <c r="G59" s="1">
        <f t="shared" si="14"/>
        <v>61960.28</v>
      </c>
    </row>
    <row r="60" spans="1:7" ht="46.5" customHeight="1">
      <c r="A60" s="24"/>
      <c r="B60" s="34" t="s">
        <v>95</v>
      </c>
      <c r="C60" s="3">
        <v>1001</v>
      </c>
      <c r="D60" s="3">
        <v>9990000000</v>
      </c>
      <c r="E60" s="2">
        <v>61960.28</v>
      </c>
      <c r="F60" s="2">
        <v>61960.28</v>
      </c>
      <c r="G60" s="2">
        <v>61960.28</v>
      </c>
    </row>
    <row r="61" spans="1:7" ht="16.5" customHeight="1">
      <c r="A61" s="24">
        <v>13</v>
      </c>
      <c r="B61" s="44" t="s">
        <v>96</v>
      </c>
      <c r="C61" s="29" t="s">
        <v>36</v>
      </c>
      <c r="D61" s="27">
        <v>9990000000</v>
      </c>
      <c r="E61" s="1">
        <f>E62</f>
        <v>388373</v>
      </c>
      <c r="F61" s="1">
        <f t="shared" ref="F61:G61" si="15">F62</f>
        <v>102364.5</v>
      </c>
      <c r="G61" s="1">
        <f t="shared" si="15"/>
        <v>0</v>
      </c>
    </row>
    <row r="62" spans="1:7" ht="63.75" customHeight="1">
      <c r="A62" s="24"/>
      <c r="B62" s="43" t="s">
        <v>83</v>
      </c>
      <c r="C62" s="3">
        <v>1004</v>
      </c>
      <c r="D62" s="3">
        <v>9990000000</v>
      </c>
      <c r="E62" s="2">
        <v>388373</v>
      </c>
      <c r="F62" s="2">
        <v>102364.5</v>
      </c>
      <c r="G62" s="2">
        <v>0</v>
      </c>
    </row>
    <row r="63" spans="1:7">
      <c r="A63" s="24">
        <v>14</v>
      </c>
      <c r="B63" s="30" t="s">
        <v>18</v>
      </c>
      <c r="C63" s="29" t="s">
        <v>36</v>
      </c>
      <c r="D63" s="27">
        <v>9990000000</v>
      </c>
      <c r="E63" s="1">
        <f>E64</f>
        <v>8453691.3900000006</v>
      </c>
      <c r="F63" s="1">
        <f t="shared" ref="F63:G63" si="16">F64</f>
        <v>8466052.0500000007</v>
      </c>
      <c r="G63" s="1">
        <f t="shared" si="16"/>
        <v>11414823.300000001</v>
      </c>
    </row>
    <row r="64" spans="1:7" ht="47.25">
      <c r="A64" s="24"/>
      <c r="B64" s="9" t="s">
        <v>41</v>
      </c>
      <c r="C64" s="3">
        <v>1102</v>
      </c>
      <c r="D64" s="3">
        <v>9990000000</v>
      </c>
      <c r="E64" s="2">
        <v>8453691.3900000006</v>
      </c>
      <c r="F64" s="2">
        <v>8466052.0500000007</v>
      </c>
      <c r="G64" s="2">
        <v>11414823.300000001</v>
      </c>
    </row>
    <row r="65" spans="1:7" ht="31.5">
      <c r="A65" s="24">
        <v>15</v>
      </c>
      <c r="B65" s="30" t="s">
        <v>19</v>
      </c>
      <c r="C65" s="29" t="s">
        <v>36</v>
      </c>
      <c r="D65" s="27">
        <v>9990000000</v>
      </c>
      <c r="E65" s="1">
        <f>E66</f>
        <v>602864.39</v>
      </c>
      <c r="F65" s="1">
        <f>F66</f>
        <v>603000</v>
      </c>
      <c r="G65" s="1">
        <f>G66</f>
        <v>729465</v>
      </c>
    </row>
    <row r="66" spans="1:7" ht="47.25">
      <c r="A66" s="24"/>
      <c r="B66" s="9" t="s">
        <v>42</v>
      </c>
      <c r="C66" s="3">
        <v>1202</v>
      </c>
      <c r="D66" s="3">
        <v>9990000000</v>
      </c>
      <c r="E66" s="2">
        <v>602864.39</v>
      </c>
      <c r="F66" s="2">
        <v>603000</v>
      </c>
      <c r="G66" s="2">
        <v>729465</v>
      </c>
    </row>
    <row r="67" spans="1:7">
      <c r="A67" s="24"/>
      <c r="B67" s="42" t="s">
        <v>20</v>
      </c>
      <c r="C67" s="26"/>
      <c r="D67" s="26"/>
      <c r="E67" s="1">
        <f>E12+E30</f>
        <v>77012034.710000008</v>
      </c>
      <c r="F67" s="1">
        <f>F12+F30</f>
        <v>75240757.919999987</v>
      </c>
      <c r="G67" s="1">
        <f>G12+G30</f>
        <v>73290547.300000012</v>
      </c>
    </row>
    <row r="69" spans="1:7">
      <c r="F69" s="20"/>
      <c r="G69" s="20"/>
    </row>
    <row r="71" spans="1:7">
      <c r="F71" s="20"/>
      <c r="G71" s="20"/>
    </row>
  </sheetData>
  <mergeCells count="8">
    <mergeCell ref="B6:G6"/>
    <mergeCell ref="B7:G7"/>
    <mergeCell ref="B8:G8"/>
    <mergeCell ref="B9:G9"/>
    <mergeCell ref="F1:G1"/>
    <mergeCell ref="F3:G3"/>
    <mergeCell ref="F4:G4"/>
    <mergeCell ref="E2:G2"/>
  </mergeCells>
  <pageMargins left="1.1811023622047245" right="0.59055118110236227" top="0.74803149606299213" bottom="0.74803149606299213" header="0.31496062992125984" footer="0.31496062992125984"/>
  <pageSetup paperSize="9" scale="67" fitToHeight="12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soldatova_gb</dc:creator>
  <cp:lastModifiedBy>larina_ev</cp:lastModifiedBy>
  <cp:lastPrinted>2020-11-05T10:48:23Z</cp:lastPrinted>
  <dcterms:created xsi:type="dcterms:W3CDTF">2015-10-01T12:38:57Z</dcterms:created>
  <dcterms:modified xsi:type="dcterms:W3CDTF">2020-11-26T12:31:50Z</dcterms:modified>
</cp:coreProperties>
</file>