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20" yWindow="-120" windowWidth="19425" windowHeight="11025"/>
  </bookViews>
  <sheets>
    <sheet name="Мои данные" sheetId="1" r:id="rId1"/>
  </sheets>
  <definedNames>
    <definedName name="Print_Titles" localSheetId="0">'Мои данные'!$29:$29</definedName>
    <definedName name="_xlnm.Print_Titles" localSheetId="0">'Мои данные'!$29:$29</definedName>
  </definedNames>
  <calcPr calcId="144525"/>
</workbook>
</file>

<file path=xl/calcChain.xml><?xml version="1.0" encoding="utf-8"?>
<calcChain xmlns="http://schemas.openxmlformats.org/spreadsheetml/2006/main">
  <c r="L21" i="1" l="1"/>
  <c r="J21" i="1"/>
  <c r="L20" i="1"/>
  <c r="J20" i="1"/>
</calcChain>
</file>

<file path=xl/comments1.xml><?xml version="1.0" encoding="utf-8"?>
<comments xmlns="http://schemas.openxmlformats.org/spreadsheetml/2006/main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J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J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11" authorId="2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4" authorId="3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6" authorId="2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22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2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4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9" authorId="2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9" authorId="2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9" authorId="2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D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9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9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9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9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9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9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9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9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9" authorId="2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9" authorId="9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O29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РесСмета::&lt;ТЗ по позиции всего&gt;
----------
&lt;ТЗМ по позиции всего&gt;</t>
        </r>
      </text>
    </comment>
    <comment ref="A3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37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37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37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37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37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37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O37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Итоги::&lt;Трудозатраты основных рабочих (итоги)&gt;
&lt;Трудозатраты машинистов (итоги)&gt;</t>
        </r>
      </text>
    </comment>
    <comment ref="A51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53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<sst xmlns="http://schemas.openxmlformats.org/spreadsheetml/2006/main" count="96" uniqueCount="77">
  <si>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</si>
  <si>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</si>
  <si>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</si>
  <si>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</si>
  <si>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</si>
  <si>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</si>
  <si>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</si>
  <si>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</si>
  <si>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</si>
  <si>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</si>
  <si>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</si>
  <si>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 xml:space="preserve">Проверил: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</si>
  <si>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</si>
  <si>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</si>
  <si>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</si>
  <si>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</si>
  <si>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</si>
  <si>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</si>
  <si>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</si>
  <si>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</si>
  <si>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</si>
  <si>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</si>
  <si>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</si>
  <si>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</si>
  <si>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</si>
  <si>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</si>
  <si>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</si>
  <si>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</si>
  <si>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</si>
  <si>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</si>
  <si>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</si>
  <si>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</si>
  <si>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УТВЕРЖДАЮ </t>
  </si>
  <si>
    <t>"___" __________ 2019 г.</t>
  </si>
  <si>
    <t>СОГЛАСОВАНО</t>
  </si>
  <si>
    <t xml:space="preserve">Основание: </t>
  </si>
  <si>
    <t xml:space="preserve">  </t>
  </si>
  <si>
    <t>_________________ //</t>
  </si>
  <si>
    <t>Раздел 1. Уборка контейнерных площадок с февраля по декабрь 2020</t>
  </si>
  <si>
    <t xml:space="preserve"> ФЕР47-01-001-04
Очистка участка контейнерных площадок от мусора  в ручную (335 дней * 2020 м2 по 3 часа)
100 м2</t>
  </si>
  <si>
    <t>6767
----------
((335*2020)) / 100</t>
  </si>
  <si>
    <t>18,81
----------
1</t>
  </si>
  <si>
    <t>1
----------
18,81</t>
  </si>
  <si>
    <t/>
  </si>
  <si>
    <t>Накладные расходы от ФОТ(134934 руб.)</t>
  </si>
  <si>
    <t>115%*0.9</t>
  </si>
  <si>
    <t>104%=115%*0.9</t>
  </si>
  <si>
    <t>Сметная прибыль от ФОТ(134934 руб.)</t>
  </si>
  <si>
    <t>90%*0.85</t>
  </si>
  <si>
    <t>77%=90%*0.85</t>
  </si>
  <si>
    <t>Всего с НР и СП</t>
  </si>
  <si>
    <t xml:space="preserve"> ФССЦпг-01-01-01-041
Погрузо-разгрузочные работы при автомобильных перевозках: Погрузка мусора вручную
1 т груза</t>
  </si>
  <si>
    <t>Итого прямые затраты по смете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</si>
  <si>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</si>
  <si>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</si>
  <si>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</si>
  <si>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</si>
  <si>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</si>
  <si>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</si>
  <si>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Озеленение. Защитные лесонасаждения</t>
  </si>
  <si>
    <t xml:space="preserve">    Машины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</si>
  <si>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</si>
  <si>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</si>
  <si>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</si>
  <si>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квартал 2019</t>
  </si>
  <si>
    <t>Приложение №3</t>
  </si>
  <si>
    <t>к Информационной карте</t>
  </si>
  <si>
    <t>электронного аукциона</t>
  </si>
  <si>
    <t>поселка Вольгинский</t>
  </si>
  <si>
    <t xml:space="preserve"> Глава администрации </t>
  </si>
  <si>
    <t>"___" __________ 2020 г.</t>
  </si>
  <si>
    <t>_________________ /С.В. Гуляев/</t>
  </si>
  <si>
    <t>Составил: ___________________________</t>
  </si>
  <si>
    <t>(должность, подпись, расшифровка)</t>
  </si>
  <si>
    <t>Проверил Директор МКУ "АХЦ": ___________________________  /С.И. Должанский/</t>
  </si>
  <si>
    <t>на Выполнение работ по уборке территории вокруг контейнерных площадок на территории МО «Поселок Вольгинский»</t>
  </si>
  <si>
    <t>Владимирская область, Петушинский район, поселок Вольгинский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</si>
</sst>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</cellStyleXfs>
  <cellXfs count="71">
    <xf numFmtId="0" fontId="0" fillId="0" borderId="0" xfId="0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24" applyFont="1" applyBorder="1" applyAlignment="1">
      <alignment horizontal="left"/>
    </xf>
    <xf numFmtId="0" fontId="9" fillId="0" borderId="0" xfId="5" applyFont="1" applyAlignment="1">
      <alignment horizontal="right" vertical="top"/>
    </xf>
    <xf numFmtId="0" fontId="9" fillId="0" borderId="0" xfId="14" applyFont="1" applyBorder="1">
      <alignment horizontal="center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5" applyFont="1">
      <alignment horizontal="right" vertical="top" wrapText="1"/>
    </xf>
    <xf numFmtId="0" fontId="9" fillId="0" borderId="0" xfId="5" applyFont="1" applyAlignment="1">
      <alignment horizontal="left" vertical="top" wrapText="1"/>
    </xf>
    <xf numFmtId="0" fontId="9" fillId="0" borderId="1" xfId="18" applyFont="1" applyBorder="1" applyAlignment="1">
      <alignment horizontal="center" vertical="center" wrapText="1"/>
    </xf>
    <xf numFmtId="0" fontId="9" fillId="0" borderId="0" xfId="25" applyFont="1">
      <alignment horizontal="left" vertical="top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14" applyFont="1" applyBorder="1">
      <alignment horizontal="center"/>
    </xf>
    <xf numFmtId="0" fontId="13" fillId="0" borderId="3" xfId="21" applyFont="1" applyBorder="1">
      <alignment horizontal="center"/>
    </xf>
    <xf numFmtId="49" fontId="13" fillId="0" borderId="1" xfId="21" applyNumberFormat="1" applyFont="1" applyBorder="1" applyAlignment="1">
      <alignment horizontal="center" vertical="top"/>
    </xf>
    <xf numFmtId="0" fontId="13" fillId="0" borderId="1" xfId="21" applyFont="1" applyBorder="1" applyAlignment="1">
      <alignment horizontal="left" vertical="top" wrapText="1"/>
    </xf>
    <xf numFmtId="0" fontId="13" fillId="0" borderId="1" xfId="21" applyFont="1" applyBorder="1" applyAlignment="1">
      <alignment horizontal="center" vertical="top" wrapText="1"/>
    </xf>
    <xf numFmtId="0" fontId="13" fillId="0" borderId="1" xfId="21" applyFont="1" applyBorder="1" applyAlignment="1">
      <alignment horizontal="right" vertical="top"/>
    </xf>
    <xf numFmtId="0" fontId="13" fillId="0" borderId="1" xfId="21" applyFont="1" applyBorder="1" applyAlignment="1">
      <alignment horizontal="right" vertical="top" wrapText="1"/>
    </xf>
    <xf numFmtId="49" fontId="18" fillId="0" borderId="1" xfId="21" applyNumberFormat="1" applyFont="1" applyBorder="1" applyAlignment="1">
      <alignment horizontal="center" vertical="top"/>
    </xf>
    <xf numFmtId="0" fontId="18" fillId="0" borderId="1" xfId="21" applyFont="1" applyBorder="1" applyAlignment="1">
      <alignment horizontal="left" vertical="top"/>
    </xf>
    <xf numFmtId="0" fontId="18" fillId="0" borderId="1" xfId="21" applyFont="1" applyBorder="1" applyAlignment="1">
      <alignment horizontal="center" vertical="top"/>
    </xf>
    <xf numFmtId="0" fontId="18" fillId="0" borderId="1" xfId="21" applyFont="1" applyBorder="1" applyAlignment="1">
      <alignment horizontal="right" vertical="top"/>
    </xf>
    <xf numFmtId="0" fontId="13" fillId="0" borderId="1" xfId="21" applyFont="1" applyBorder="1" applyAlignment="1">
      <alignment horizontal="center" vertical="top"/>
    </xf>
    <xf numFmtId="49" fontId="18" fillId="0" borderId="3" xfId="21" applyNumberFormat="1" applyFont="1" applyBorder="1" applyAlignment="1">
      <alignment horizontal="center" vertical="top"/>
    </xf>
    <xf numFmtId="0" fontId="18" fillId="0" borderId="3" xfId="21" applyFont="1" applyBorder="1" applyAlignment="1">
      <alignment horizontal="left" vertical="top"/>
    </xf>
    <xf numFmtId="0" fontId="18" fillId="0" borderId="3" xfId="21" applyFont="1" applyBorder="1" applyAlignment="1">
      <alignment horizontal="center" vertical="top"/>
    </xf>
    <xf numFmtId="0" fontId="18" fillId="0" borderId="3" xfId="21" applyFont="1" applyBorder="1" applyAlignment="1">
      <alignment horizontal="right" vertical="top"/>
    </xf>
    <xf numFmtId="0" fontId="9" fillId="0" borderId="1" xfId="5" applyFont="1" applyBorder="1">
      <alignment horizontal="right" vertical="top" wrapText="1"/>
    </xf>
    <xf numFmtId="0" fontId="19" fillId="0" borderId="1" xfId="5" applyFont="1" applyBorder="1">
      <alignment horizontal="right" vertical="top" wrapText="1"/>
    </xf>
    <xf numFmtId="0" fontId="9" fillId="0" borderId="0" xfId="24" applyFont="1" applyBorder="1" applyAlignment="1">
      <alignment horizontal="left"/>
    </xf>
    <xf numFmtId="0" fontId="9" fillId="0" borderId="0" xfId="24" applyFont="1" applyBorder="1" applyAlignment="1">
      <alignment horizontal="left"/>
    </xf>
    <xf numFmtId="0" fontId="9" fillId="0" borderId="2" xfId="24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9" fillId="0" borderId="1" xfId="18" applyFont="1" applyBorder="1" applyAlignment="1">
      <alignment horizontal="center" vertical="center" wrapText="1"/>
    </xf>
    <xf numFmtId="0" fontId="9" fillId="0" borderId="0" xfId="1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0" fillId="0" borderId="0" xfId="24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10" applyFont="1" applyAlignment="1">
      <alignment horizontal="right"/>
    </xf>
    <xf numFmtId="49" fontId="16" fillId="0" borderId="1" xfId="21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9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9" fillId="0" borderId="1" xfId="5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NumberFormat="1" applyFont="1" applyAlignment="1">
      <alignment horizontal="righ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P55"/>
  <sheetViews>
    <sheetView showGridLines="0" tabSelected="1" topLeftCell="D1" zoomScale="90" zoomScaleNormal="90" zoomScaleSheetLayoutView="100" workbookViewId="0">
      <selection activeCell="I20" sqref="I20"/>
    </sheetView>
  </sheetViews>
  <sheetFormatPr defaultColWidth="9.140625" defaultRowHeight="12" outlineLevelRow="1" x14ac:dyDescent="0.2"/>
  <cols>
    <col min="1" max="1" width="8.5703125" style="5" customWidth="1"/>
    <col min="2" max="2" width="34.42578125" style="5" customWidth="1"/>
    <col min="3" max="3" width="11.85546875" style="5" customWidth="1"/>
    <col min="4" max="5" width="12.140625" style="5" customWidth="1"/>
    <col min="6" max="6" width="9.7109375" style="5" customWidth="1"/>
    <col min="7" max="8" width="12.140625" style="5" customWidth="1"/>
    <col min="9" max="9" width="9.7109375" style="5" customWidth="1"/>
    <col min="10" max="13" width="12.140625" style="5" customWidth="1"/>
    <col min="14" max="14" width="9.7109375" style="5" customWidth="1"/>
    <col min="15" max="15" width="14.7109375" style="5" customWidth="1"/>
    <col min="16" max="16384" width="9.140625" style="5"/>
  </cols>
  <sheetData>
    <row r="1" spans="1:15" x14ac:dyDescent="0.2">
      <c r="I1" s="11"/>
      <c r="J1" s="11"/>
      <c r="N1" s="5" t="s">
        <v>12</v>
      </c>
    </row>
    <row r="2" spans="1:15" ht="15.75" x14ac:dyDescent="0.25">
      <c r="I2" s="11"/>
      <c r="J2" s="11"/>
      <c r="M2" s="58" t="s">
        <v>65</v>
      </c>
      <c r="N2" s="58"/>
      <c r="O2" s="58"/>
    </row>
    <row r="3" spans="1:15" ht="15.75" x14ac:dyDescent="0.25">
      <c r="I3" s="11"/>
      <c r="J3" s="11"/>
      <c r="M3" s="58" t="s">
        <v>66</v>
      </c>
      <c r="N3" s="58"/>
      <c r="O3" s="58"/>
    </row>
    <row r="4" spans="1:15" ht="15.75" x14ac:dyDescent="0.25">
      <c r="I4" s="11"/>
      <c r="J4" s="11"/>
      <c r="M4" s="58" t="s">
        <v>67</v>
      </c>
      <c r="N4" s="58"/>
      <c r="O4" s="58"/>
    </row>
    <row r="5" spans="1:15" ht="12.75" outlineLevel="1" x14ac:dyDescent="0.2">
      <c r="A5" s="22" t="s">
        <v>34</v>
      </c>
      <c r="I5" s="11"/>
      <c r="J5" s="20" t="s">
        <v>32</v>
      </c>
    </row>
    <row r="6" spans="1:15" ht="17.25" customHeight="1" outlineLevel="1" x14ac:dyDescent="0.2">
      <c r="A6" s="43" t="s">
        <v>36</v>
      </c>
      <c r="B6" s="43"/>
      <c r="C6" s="43"/>
      <c r="D6" s="43"/>
      <c r="E6" s="43"/>
      <c r="I6" s="11"/>
      <c r="J6" s="43" t="s">
        <v>69</v>
      </c>
      <c r="K6" s="43"/>
      <c r="L6" s="43"/>
      <c r="M6" s="43"/>
      <c r="N6" s="43"/>
      <c r="O6" s="43"/>
    </row>
    <row r="7" spans="1:15" ht="11.25" customHeight="1" outlineLevel="1" x14ac:dyDescent="0.2">
      <c r="A7" s="42"/>
      <c r="B7" s="42"/>
      <c r="C7" s="42"/>
      <c r="D7" s="42"/>
      <c r="E7" s="42"/>
      <c r="I7" s="11"/>
      <c r="J7" s="42" t="s">
        <v>68</v>
      </c>
      <c r="K7" s="42"/>
      <c r="L7" s="42"/>
      <c r="M7" s="42"/>
      <c r="N7" s="42"/>
      <c r="O7" s="42"/>
    </row>
    <row r="8" spans="1:15" ht="25.5" customHeight="1" outlineLevel="1" x14ac:dyDescent="0.2">
      <c r="A8" s="43" t="s">
        <v>37</v>
      </c>
      <c r="B8" s="43"/>
      <c r="C8" s="43"/>
      <c r="D8" s="43"/>
      <c r="E8" s="43"/>
      <c r="I8" s="11"/>
      <c r="J8" s="43" t="s">
        <v>71</v>
      </c>
      <c r="K8" s="43"/>
      <c r="L8" s="43"/>
      <c r="M8" s="43"/>
      <c r="N8" s="43"/>
      <c r="O8" s="43"/>
    </row>
    <row r="9" spans="1:15" ht="12.75" outlineLevel="1" x14ac:dyDescent="0.2">
      <c r="A9" s="23" t="s">
        <v>33</v>
      </c>
      <c r="I9" s="11"/>
      <c r="J9" s="21" t="s">
        <v>70</v>
      </c>
    </row>
    <row r="11" spans="1:15" ht="24.95" customHeight="1" x14ac:dyDescent="0.2">
      <c r="A11" s="44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">
      <c r="A12" s="45" t="s">
        <v>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15.75" x14ac:dyDescent="0.2">
      <c r="A14" s="49" t="s">
        <v>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5" x14ac:dyDescent="0.2">
      <c r="A15" s="45" t="s">
        <v>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5" ht="24.95" customHeight="1" x14ac:dyDescent="0.2">
      <c r="A16" s="44" t="s">
        <v>75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6" x14ac:dyDescent="0.2">
      <c r="A17" s="50" t="s"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6" x14ac:dyDescent="0.2">
      <c r="A18" s="4"/>
      <c r="B18" s="3"/>
      <c r="C18" s="2"/>
      <c r="D18" s="6"/>
      <c r="E18" s="6"/>
      <c r="F18" s="6"/>
      <c r="G18" s="6"/>
      <c r="H18" s="6"/>
      <c r="I18" s="6"/>
      <c r="J18" s="6"/>
    </row>
    <row r="19" spans="1:16" x14ac:dyDescent="0.2">
      <c r="A19" s="1"/>
      <c r="B19" s="43" t="s">
        <v>35</v>
      </c>
      <c r="C19" s="43"/>
      <c r="D19" s="43"/>
      <c r="E19" s="43"/>
      <c r="F19" s="43"/>
      <c r="G19" s="43"/>
      <c r="H19" s="43"/>
      <c r="I19" s="43"/>
      <c r="J19" s="7"/>
      <c r="K19" s="19" t="s">
        <v>30</v>
      </c>
      <c r="M19" s="19" t="s">
        <v>31</v>
      </c>
    </row>
    <row r="20" spans="1:16" x14ac:dyDescent="0.2">
      <c r="A20" s="1"/>
      <c r="D20" s="9"/>
      <c r="E20" s="9"/>
      <c r="F20" s="7" t="s">
        <v>2</v>
      </c>
      <c r="G20" s="7"/>
      <c r="H20" s="7"/>
      <c r="I20" s="7"/>
      <c r="J20" s="51">
        <f>24589/1000</f>
        <v>24.588999999999999</v>
      </c>
      <c r="K20" s="51"/>
      <c r="L20" s="47">
        <f>459718/1000</f>
        <v>459.71800000000002</v>
      </c>
      <c r="M20" s="47"/>
      <c r="N20" s="18" t="s">
        <v>7</v>
      </c>
    </row>
    <row r="21" spans="1:16" ht="12.75" x14ac:dyDescent="0.2">
      <c r="A21" s="1"/>
      <c r="C21"/>
      <c r="D21" s="9"/>
      <c r="E21" s="9"/>
      <c r="F21" s="7" t="s">
        <v>6</v>
      </c>
      <c r="G21" s="7"/>
      <c r="H21" s="7"/>
      <c r="I21" s="7"/>
      <c r="J21" s="51">
        <f>7173/1000</f>
        <v>7.173</v>
      </c>
      <c r="K21" s="51"/>
      <c r="L21" s="47">
        <f>134934/1000</f>
        <v>134.934</v>
      </c>
      <c r="M21" s="47"/>
      <c r="N21" s="18" t="s">
        <v>7</v>
      </c>
    </row>
    <row r="22" spans="1:16" x14ac:dyDescent="0.2">
      <c r="A22" s="1"/>
      <c r="D22" s="9"/>
      <c r="E22" s="9"/>
      <c r="F22" s="7" t="s">
        <v>17</v>
      </c>
      <c r="G22" s="7"/>
      <c r="H22" s="7"/>
      <c r="I22" s="7"/>
      <c r="J22" s="51">
        <v>915.58</v>
      </c>
      <c r="K22" s="51"/>
      <c r="L22" s="47">
        <v>947.38</v>
      </c>
      <c r="M22" s="47"/>
      <c r="N22" s="18" t="s">
        <v>8</v>
      </c>
    </row>
    <row r="23" spans="1:16" x14ac:dyDescent="0.2">
      <c r="A23" s="1"/>
      <c r="C23" s="7"/>
      <c r="E23" s="7"/>
      <c r="F23" s="7" t="s">
        <v>18</v>
      </c>
      <c r="G23" s="7"/>
      <c r="H23" s="7"/>
      <c r="I23" s="7"/>
      <c r="J23" s="51">
        <v>0</v>
      </c>
      <c r="K23" s="51"/>
      <c r="L23" s="47">
        <v>0</v>
      </c>
      <c r="M23" s="47"/>
      <c r="N23" s="18" t="s">
        <v>8</v>
      </c>
    </row>
    <row r="24" spans="1:16" x14ac:dyDescent="0.2">
      <c r="A24" s="1"/>
      <c r="C24" s="7"/>
      <c r="E24" s="7"/>
      <c r="F24" s="8" t="s">
        <v>64</v>
      </c>
      <c r="G24" s="7"/>
      <c r="H24" s="7"/>
      <c r="I24" s="7"/>
      <c r="J24" s="7"/>
    </row>
    <row r="25" spans="1:16" x14ac:dyDescent="0.2">
      <c r="A25" s="1"/>
      <c r="B25" s="3"/>
      <c r="C25" s="2"/>
      <c r="D25" s="6"/>
      <c r="E25" s="6"/>
      <c r="F25" s="6"/>
      <c r="G25" s="6"/>
      <c r="H25" s="6"/>
      <c r="I25" s="6"/>
      <c r="J25" s="6"/>
    </row>
    <row r="26" spans="1:16" ht="21.75" customHeight="1" x14ac:dyDescent="0.2">
      <c r="A26" s="48" t="s">
        <v>3</v>
      </c>
      <c r="B26" s="48" t="s">
        <v>19</v>
      </c>
      <c r="C26" s="48" t="s">
        <v>20</v>
      </c>
      <c r="D26" s="46" t="s">
        <v>22</v>
      </c>
      <c r="E26" s="46"/>
      <c r="F26" s="46"/>
      <c r="G26" s="46" t="s">
        <v>25</v>
      </c>
      <c r="H26" s="46"/>
      <c r="I26" s="46"/>
      <c r="J26" s="48" t="s">
        <v>21</v>
      </c>
      <c r="K26" s="48"/>
      <c r="L26" s="46" t="s">
        <v>26</v>
      </c>
      <c r="M26" s="46"/>
      <c r="N26" s="46"/>
      <c r="O26" s="12" t="s">
        <v>27</v>
      </c>
    </row>
    <row r="27" spans="1:16" ht="33" customHeight="1" x14ac:dyDescent="0.2">
      <c r="A27" s="48"/>
      <c r="B27" s="48"/>
      <c r="C27" s="48"/>
      <c r="D27" s="46" t="s">
        <v>9</v>
      </c>
      <c r="E27" s="12" t="s">
        <v>23</v>
      </c>
      <c r="F27" s="16" t="s">
        <v>24</v>
      </c>
      <c r="G27" s="46" t="s">
        <v>9</v>
      </c>
      <c r="H27" s="12" t="s">
        <v>23</v>
      </c>
      <c r="I27" s="16" t="s">
        <v>24</v>
      </c>
      <c r="J27" s="16" t="s">
        <v>13</v>
      </c>
      <c r="K27" s="16" t="s">
        <v>14</v>
      </c>
      <c r="L27" s="46" t="s">
        <v>9</v>
      </c>
      <c r="M27" s="12" t="s">
        <v>23</v>
      </c>
      <c r="N27" s="16" t="s">
        <v>24</v>
      </c>
      <c r="O27" s="12" t="s">
        <v>28</v>
      </c>
    </row>
    <row r="28" spans="1:16" ht="27.75" customHeight="1" x14ac:dyDescent="0.2">
      <c r="A28" s="48"/>
      <c r="B28" s="48"/>
      <c r="C28" s="48"/>
      <c r="D28" s="46"/>
      <c r="E28" s="16" t="s">
        <v>15</v>
      </c>
      <c r="F28" s="12" t="s">
        <v>16</v>
      </c>
      <c r="G28" s="46"/>
      <c r="H28" s="16" t="s">
        <v>15</v>
      </c>
      <c r="I28" s="12" t="s">
        <v>16</v>
      </c>
      <c r="J28" s="12" t="s">
        <v>15</v>
      </c>
      <c r="K28" s="16" t="s">
        <v>16</v>
      </c>
      <c r="L28" s="46"/>
      <c r="M28" s="16" t="s">
        <v>15</v>
      </c>
      <c r="N28" s="12" t="s">
        <v>16</v>
      </c>
      <c r="O28" s="12" t="s">
        <v>29</v>
      </c>
    </row>
    <row r="29" spans="1:16" s="10" customFormat="1" ht="12.75" x14ac:dyDescent="0.2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  <c r="K29" s="25">
        <v>11</v>
      </c>
      <c r="L29" s="25">
        <v>12</v>
      </c>
      <c r="M29" s="25">
        <v>13</v>
      </c>
      <c r="N29" s="25">
        <v>14</v>
      </c>
      <c r="O29" s="25">
        <v>15</v>
      </c>
    </row>
    <row r="30" spans="1:16" s="10" customFormat="1" ht="19.7" customHeight="1" x14ac:dyDescent="0.2">
      <c r="A30" s="52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s="10" customFormat="1" ht="63.75" x14ac:dyDescent="0.2">
      <c r="A31" s="26">
        <v>1</v>
      </c>
      <c r="B31" s="27" t="s">
        <v>39</v>
      </c>
      <c r="C31" s="28" t="s">
        <v>40</v>
      </c>
      <c r="D31" s="29">
        <v>1.06</v>
      </c>
      <c r="E31" s="29">
        <v>1.06</v>
      </c>
      <c r="F31" s="29"/>
      <c r="G31" s="29">
        <v>7173</v>
      </c>
      <c r="H31" s="29">
        <v>7173</v>
      </c>
      <c r="I31" s="29"/>
      <c r="J31" s="30" t="s">
        <v>41</v>
      </c>
      <c r="K31" s="30" t="s">
        <v>42</v>
      </c>
      <c r="L31" s="29">
        <v>134934</v>
      </c>
      <c r="M31" s="29">
        <v>134934</v>
      </c>
      <c r="N31" s="29"/>
      <c r="O31" s="29">
        <v>947.38</v>
      </c>
    </row>
    <row r="32" spans="1:16" s="10" customFormat="1" ht="12.75" x14ac:dyDescent="0.2">
      <c r="A32" s="31" t="s">
        <v>43</v>
      </c>
      <c r="B32" s="32" t="s">
        <v>44</v>
      </c>
      <c r="C32" s="33"/>
      <c r="D32" s="34" t="s">
        <v>45</v>
      </c>
      <c r="E32" s="34"/>
      <c r="F32" s="34"/>
      <c r="G32" s="34">
        <v>7424</v>
      </c>
      <c r="H32" s="34"/>
      <c r="I32" s="34"/>
      <c r="J32" s="34"/>
      <c r="K32" s="34" t="s">
        <v>46</v>
      </c>
      <c r="L32" s="34">
        <v>140331</v>
      </c>
      <c r="M32" s="34"/>
      <c r="N32" s="34"/>
      <c r="O32" s="34"/>
      <c r="P32" s="24"/>
    </row>
    <row r="33" spans="1:16" s="10" customFormat="1" ht="12.75" x14ac:dyDescent="0.2">
      <c r="A33" s="31" t="s">
        <v>43</v>
      </c>
      <c r="B33" s="32" t="s">
        <v>47</v>
      </c>
      <c r="C33" s="33"/>
      <c r="D33" s="34" t="s">
        <v>48</v>
      </c>
      <c r="E33" s="34"/>
      <c r="F33" s="34"/>
      <c r="G33" s="34">
        <v>5487</v>
      </c>
      <c r="H33" s="34"/>
      <c r="I33" s="34"/>
      <c r="J33" s="34"/>
      <c r="K33" s="34" t="s">
        <v>49</v>
      </c>
      <c r="L33" s="34">
        <v>103899</v>
      </c>
      <c r="M33" s="34"/>
      <c r="N33" s="34"/>
      <c r="O33" s="34"/>
      <c r="P33" s="24"/>
    </row>
    <row r="34" spans="1:16" s="10" customFormat="1" ht="12.75" x14ac:dyDescent="0.2">
      <c r="A34" s="31" t="s">
        <v>43</v>
      </c>
      <c r="B34" s="32" t="s">
        <v>50</v>
      </c>
      <c r="C34" s="33"/>
      <c r="D34" s="34"/>
      <c r="E34" s="34"/>
      <c r="F34" s="34"/>
      <c r="G34" s="34">
        <v>20084</v>
      </c>
      <c r="H34" s="34"/>
      <c r="I34" s="34"/>
      <c r="J34" s="34"/>
      <c r="K34" s="34"/>
      <c r="L34" s="34">
        <v>379164</v>
      </c>
      <c r="M34" s="34"/>
      <c r="N34" s="34"/>
      <c r="O34" s="34"/>
      <c r="P34" s="24"/>
    </row>
    <row r="35" spans="1:16" s="10" customFormat="1" ht="63.75" x14ac:dyDescent="0.2">
      <c r="A35" s="26">
        <v>2</v>
      </c>
      <c r="B35" s="27" t="s">
        <v>51</v>
      </c>
      <c r="C35" s="35">
        <v>9.48</v>
      </c>
      <c r="D35" s="29">
        <v>42.98</v>
      </c>
      <c r="E35" s="29"/>
      <c r="F35" s="29">
        <v>42.98</v>
      </c>
      <c r="G35" s="29">
        <v>407</v>
      </c>
      <c r="H35" s="29"/>
      <c r="I35" s="29">
        <v>407</v>
      </c>
      <c r="J35" s="29"/>
      <c r="K35" s="29">
        <v>415.03</v>
      </c>
      <c r="L35" s="29">
        <v>3934</v>
      </c>
      <c r="M35" s="29"/>
      <c r="N35" s="29">
        <v>3934</v>
      </c>
      <c r="O35" s="29"/>
    </row>
    <row r="36" spans="1:16" s="10" customFormat="1" ht="12.75" x14ac:dyDescent="0.2">
      <c r="A36" s="36" t="s">
        <v>43</v>
      </c>
      <c r="B36" s="37" t="s">
        <v>50</v>
      </c>
      <c r="C36" s="38"/>
      <c r="D36" s="39"/>
      <c r="E36" s="39"/>
      <c r="F36" s="39"/>
      <c r="G36" s="39">
        <v>407</v>
      </c>
      <c r="H36" s="39"/>
      <c r="I36" s="39"/>
      <c r="J36" s="39"/>
      <c r="K36" s="39"/>
      <c r="L36" s="39">
        <v>3934</v>
      </c>
      <c r="M36" s="39"/>
      <c r="N36" s="39"/>
      <c r="O36" s="39"/>
      <c r="P36" s="24"/>
    </row>
    <row r="37" spans="1:16" s="10" customFormat="1" ht="12.75" x14ac:dyDescent="0.2">
      <c r="A37" s="54" t="s">
        <v>52</v>
      </c>
      <c r="B37" s="55"/>
      <c r="C37" s="55"/>
      <c r="D37" s="55"/>
      <c r="E37" s="55"/>
      <c r="F37" s="55"/>
      <c r="G37" s="40">
        <v>7580</v>
      </c>
      <c r="H37" s="40">
        <v>7173</v>
      </c>
      <c r="I37" s="40">
        <v>407</v>
      </c>
      <c r="J37" s="40"/>
      <c r="K37" s="40"/>
      <c r="L37" s="40">
        <v>138868</v>
      </c>
      <c r="M37" s="40">
        <v>134934</v>
      </c>
      <c r="N37" s="40">
        <v>3934</v>
      </c>
      <c r="O37" s="40">
        <v>947.38</v>
      </c>
    </row>
    <row r="38" spans="1:16" s="10" customFormat="1" ht="12.75" x14ac:dyDescent="0.2">
      <c r="A38" s="54" t="s">
        <v>53</v>
      </c>
      <c r="B38" s="55"/>
      <c r="C38" s="55"/>
      <c r="D38" s="55"/>
      <c r="E38" s="55"/>
      <c r="F38" s="55"/>
      <c r="G38" s="40"/>
      <c r="H38" s="40"/>
      <c r="I38" s="40"/>
      <c r="J38" s="40"/>
      <c r="K38" s="40"/>
      <c r="L38" s="40"/>
      <c r="M38" s="40"/>
      <c r="N38" s="40"/>
      <c r="O38" s="40"/>
    </row>
    <row r="39" spans="1:16" s="10" customFormat="1" ht="12.75" x14ac:dyDescent="0.2">
      <c r="A39" s="54" t="s">
        <v>54</v>
      </c>
      <c r="B39" s="55"/>
      <c r="C39" s="55"/>
      <c r="D39" s="55"/>
      <c r="E39" s="55"/>
      <c r="F39" s="55"/>
      <c r="G39" s="40">
        <v>7173</v>
      </c>
      <c r="H39" s="40"/>
      <c r="I39" s="40"/>
      <c r="J39" s="40"/>
      <c r="K39" s="40"/>
      <c r="L39" s="40">
        <v>134934</v>
      </c>
      <c r="M39" s="40"/>
      <c r="N39" s="40"/>
      <c r="O39" s="40"/>
    </row>
    <row r="40" spans="1:16" s="10" customFormat="1" ht="12.75" x14ac:dyDescent="0.2">
      <c r="A40" s="54" t="s">
        <v>55</v>
      </c>
      <c r="B40" s="55"/>
      <c r="C40" s="55"/>
      <c r="D40" s="55"/>
      <c r="E40" s="55"/>
      <c r="F40" s="55"/>
      <c r="G40" s="40">
        <v>407</v>
      </c>
      <c r="H40" s="40"/>
      <c r="I40" s="40"/>
      <c r="J40" s="40"/>
      <c r="K40" s="40"/>
      <c r="L40" s="40">
        <v>3934</v>
      </c>
      <c r="M40" s="40"/>
      <c r="N40" s="40"/>
      <c r="O40" s="40"/>
    </row>
    <row r="41" spans="1:16" s="10" customFormat="1" ht="12.75" x14ac:dyDescent="0.2">
      <c r="A41" s="56" t="s">
        <v>56</v>
      </c>
      <c r="B41" s="57"/>
      <c r="C41" s="57"/>
      <c r="D41" s="57"/>
      <c r="E41" s="57"/>
      <c r="F41" s="57"/>
      <c r="G41" s="41">
        <v>7424</v>
      </c>
      <c r="H41" s="41"/>
      <c r="I41" s="41"/>
      <c r="J41" s="41"/>
      <c r="K41" s="41"/>
      <c r="L41" s="41">
        <v>140331</v>
      </c>
      <c r="M41" s="41"/>
      <c r="N41" s="41"/>
      <c r="O41" s="41"/>
    </row>
    <row r="42" spans="1:16" s="10" customFormat="1" ht="12.75" x14ac:dyDescent="0.2">
      <c r="A42" s="56" t="s">
        <v>57</v>
      </c>
      <c r="B42" s="57"/>
      <c r="C42" s="57"/>
      <c r="D42" s="57"/>
      <c r="E42" s="57"/>
      <c r="F42" s="57"/>
      <c r="G42" s="41">
        <v>5487</v>
      </c>
      <c r="H42" s="41"/>
      <c r="I42" s="41"/>
      <c r="J42" s="41"/>
      <c r="K42" s="41"/>
      <c r="L42" s="41">
        <v>103899</v>
      </c>
      <c r="M42" s="41"/>
      <c r="N42" s="41"/>
      <c r="O42" s="41"/>
    </row>
    <row r="43" spans="1:16" s="10" customFormat="1" ht="12.75" x14ac:dyDescent="0.2">
      <c r="A43" s="56" t="s">
        <v>58</v>
      </c>
      <c r="B43" s="57"/>
      <c r="C43" s="57"/>
      <c r="D43" s="57"/>
      <c r="E43" s="57"/>
      <c r="F43" s="57"/>
      <c r="G43" s="41"/>
      <c r="H43" s="41"/>
      <c r="I43" s="41"/>
      <c r="J43" s="41"/>
      <c r="K43" s="41"/>
      <c r="L43" s="41"/>
      <c r="M43" s="41"/>
      <c r="N43" s="41"/>
      <c r="O43" s="41"/>
    </row>
    <row r="44" spans="1:16" s="10" customFormat="1" ht="12.75" x14ac:dyDescent="0.2">
      <c r="A44" s="54" t="s">
        <v>59</v>
      </c>
      <c r="B44" s="55"/>
      <c r="C44" s="55"/>
      <c r="D44" s="55"/>
      <c r="E44" s="55"/>
      <c r="F44" s="55"/>
      <c r="G44" s="40">
        <v>20084</v>
      </c>
      <c r="H44" s="40"/>
      <c r="I44" s="40"/>
      <c r="J44" s="40"/>
      <c r="K44" s="40"/>
      <c r="L44" s="40">
        <v>379164</v>
      </c>
      <c r="M44" s="40"/>
      <c r="N44" s="40"/>
      <c r="O44" s="40">
        <v>947.38</v>
      </c>
    </row>
    <row r="45" spans="1:16" s="10" customFormat="1" ht="12.75" x14ac:dyDescent="0.2">
      <c r="A45" s="54" t="s">
        <v>60</v>
      </c>
      <c r="B45" s="55"/>
      <c r="C45" s="55"/>
      <c r="D45" s="55"/>
      <c r="E45" s="55"/>
      <c r="F45" s="55"/>
      <c r="G45" s="40">
        <v>407</v>
      </c>
      <c r="H45" s="40"/>
      <c r="I45" s="40"/>
      <c r="J45" s="40"/>
      <c r="K45" s="40"/>
      <c r="L45" s="40">
        <v>3934</v>
      </c>
      <c r="M45" s="40"/>
      <c r="N45" s="40"/>
      <c r="O45" s="40"/>
    </row>
    <row r="46" spans="1:16" s="10" customFormat="1" ht="12.75" x14ac:dyDescent="0.2">
      <c r="A46" s="54" t="s">
        <v>61</v>
      </c>
      <c r="B46" s="55"/>
      <c r="C46" s="55"/>
      <c r="D46" s="55"/>
      <c r="E46" s="55"/>
      <c r="F46" s="55"/>
      <c r="G46" s="40">
        <v>20491</v>
      </c>
      <c r="H46" s="40"/>
      <c r="I46" s="40"/>
      <c r="J46" s="40"/>
      <c r="K46" s="40"/>
      <c r="L46" s="40">
        <v>383098</v>
      </c>
      <c r="M46" s="40"/>
      <c r="N46" s="40"/>
      <c r="O46" s="40">
        <v>947.38</v>
      </c>
    </row>
    <row r="47" spans="1:16" s="10" customFormat="1" ht="12.75" x14ac:dyDescent="0.2">
      <c r="A47" s="54" t="s">
        <v>62</v>
      </c>
      <c r="B47" s="55"/>
      <c r="C47" s="55"/>
      <c r="D47" s="55"/>
      <c r="E47" s="55"/>
      <c r="F47" s="55"/>
      <c r="G47" s="40">
        <v>4098</v>
      </c>
      <c r="H47" s="40"/>
      <c r="I47" s="40"/>
      <c r="J47" s="40"/>
      <c r="K47" s="40"/>
      <c r="L47" s="40">
        <v>76620</v>
      </c>
      <c r="M47" s="40"/>
      <c r="N47" s="40"/>
      <c r="O47" s="40"/>
    </row>
    <row r="48" spans="1:16" s="10" customFormat="1" ht="12.75" x14ac:dyDescent="0.2">
      <c r="A48" s="56" t="s">
        <v>63</v>
      </c>
      <c r="B48" s="57"/>
      <c r="C48" s="57"/>
      <c r="D48" s="57"/>
      <c r="E48" s="57"/>
      <c r="F48" s="57"/>
      <c r="G48" s="41">
        <v>24589</v>
      </c>
      <c r="H48" s="41"/>
      <c r="I48" s="41"/>
      <c r="J48" s="41"/>
      <c r="K48" s="41"/>
      <c r="L48" s="41">
        <v>459718</v>
      </c>
      <c r="M48" s="41"/>
      <c r="N48" s="41"/>
      <c r="O48" s="41">
        <v>947.38</v>
      </c>
    </row>
    <row r="49" spans="1:15" s="10" customFormat="1" x14ac:dyDescent="0.2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4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17" t="s">
        <v>10</v>
      </c>
      <c r="C51" s="59" t="s">
        <v>72</v>
      </c>
      <c r="D51" s="60"/>
      <c r="E51" s="60"/>
      <c r="F51" s="60"/>
      <c r="G51" s="60"/>
      <c r="H51" s="60"/>
      <c r="I51" s="60"/>
      <c r="J51" s="60"/>
    </row>
    <row r="52" spans="1:15" ht="12.75" customHeight="1" x14ac:dyDescent="0.2">
      <c r="C52" s="61" t="s">
        <v>73</v>
      </c>
      <c r="D52" s="60"/>
      <c r="E52" s="60"/>
      <c r="F52" s="60"/>
      <c r="G52" s="60"/>
      <c r="H52" s="60"/>
      <c r="I52" s="60"/>
      <c r="J52" s="60"/>
    </row>
    <row r="53" spans="1:15" ht="12.75" x14ac:dyDescent="0.2">
      <c r="A53" s="17" t="s">
        <v>11</v>
      </c>
      <c r="C53" s="62"/>
      <c r="D53" s="63"/>
      <c r="E53" s="64"/>
      <c r="F53" s="65"/>
      <c r="G53" s="65"/>
      <c r="H53" s="66"/>
      <c r="I53" s="66"/>
      <c r="J53" s="66"/>
    </row>
    <row r="54" spans="1:15" ht="12.75" x14ac:dyDescent="0.2">
      <c r="C54" s="59" t="s">
        <v>74</v>
      </c>
      <c r="D54" s="60"/>
      <c r="E54" s="60"/>
      <c r="F54" s="60"/>
      <c r="G54" s="60"/>
      <c r="H54" s="60"/>
      <c r="I54" s="60"/>
      <c r="J54" s="60"/>
    </row>
    <row r="55" spans="1:15" ht="12.75" x14ac:dyDescent="0.2">
      <c r="C55" s="61" t="s">
        <v>73</v>
      </c>
      <c r="D55" s="67"/>
      <c r="E55" s="68"/>
      <c r="F55" s="69"/>
      <c r="G55" s="69"/>
      <c r="H55" s="70"/>
      <c r="I55" s="70"/>
      <c r="J55" s="70"/>
    </row>
  </sheetData>
  <mergeCells count="49">
    <mergeCell ref="C54:J54"/>
    <mergeCell ref="C55:J55"/>
    <mergeCell ref="M3:O3"/>
    <mergeCell ref="M2:O2"/>
    <mergeCell ref="M4:O4"/>
    <mergeCell ref="C51:J51"/>
    <mergeCell ref="C52:J52"/>
    <mergeCell ref="A46:F46"/>
    <mergeCell ref="A47:F47"/>
    <mergeCell ref="A48:F48"/>
    <mergeCell ref="A41:F41"/>
    <mergeCell ref="A42:F42"/>
    <mergeCell ref="A43:F43"/>
    <mergeCell ref="A44:F44"/>
    <mergeCell ref="A45:F45"/>
    <mergeCell ref="A30:O30"/>
    <mergeCell ref="A37:F37"/>
    <mergeCell ref="A38:F38"/>
    <mergeCell ref="A39:F39"/>
    <mergeCell ref="A40:F40"/>
    <mergeCell ref="B26:B28"/>
    <mergeCell ref="L27:L28"/>
    <mergeCell ref="G27:G28"/>
    <mergeCell ref="J23:K23"/>
    <mergeCell ref="L23:M23"/>
    <mergeCell ref="C26:C28"/>
    <mergeCell ref="L26:N26"/>
    <mergeCell ref="D27:D28"/>
    <mergeCell ref="A12:N12"/>
    <mergeCell ref="G26:I26"/>
    <mergeCell ref="L20:M20"/>
    <mergeCell ref="J26:K26"/>
    <mergeCell ref="A14:N14"/>
    <mergeCell ref="D26:F26"/>
    <mergeCell ref="A15:N15"/>
    <mergeCell ref="L22:M22"/>
    <mergeCell ref="A17:N17"/>
    <mergeCell ref="J21:K21"/>
    <mergeCell ref="A26:A28"/>
    <mergeCell ref="J20:K20"/>
    <mergeCell ref="J22:K22"/>
    <mergeCell ref="A16:O16"/>
    <mergeCell ref="B19:I19"/>
    <mergeCell ref="L21:M21"/>
    <mergeCell ref="J6:O6"/>
    <mergeCell ref="J8:O8"/>
    <mergeCell ref="A6:E6"/>
    <mergeCell ref="A8:E8"/>
    <mergeCell ref="A11:O11"/>
  </mergeCells>
  <phoneticPr fontId="0" type="noConversion"/>
  <pageMargins left="0.25" right="0.25" top="0.49" bottom="0.4" header="0.3" footer="0.2"/>
  <pageSetup paperSize="9" scale="74" fitToHeight="30000" orientation="landscape" r:id="rId1"/>
  <headerFooter alignWithMargins="0">
    <oddHeader>&amp;LГранд-СМЕТА</oddHeader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VlaDD Fakeross</dc:creator>
  <cp:keywords>12.03.2008</cp:keywords>
  <cp:lastModifiedBy>Татьяна Геннадьевна Польшина</cp:lastModifiedBy>
  <cp:lastPrinted>2019-03-21T10:54:00Z</cp:lastPrinted>
  <dcterms:created xsi:type="dcterms:W3CDTF">2003-01-28T12:33:10Z</dcterms:created>
  <dcterms:modified xsi:type="dcterms:W3CDTF">2020-01-16T13:54:57Z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