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9440" windowHeight="15600"/>
  </bookViews>
  <sheets>
    <sheet name="Мои данные" sheetId="1" r:id="rId1"/>
  </sheets>
  <definedNames>
    <definedName name="_xlnm.Print_Titles" localSheetId="0">'Мои данные'!$28:$28</definedName>
  </definedNames>
  <calcPr calcId="124519"/>
</workbook>
</file>

<file path=xl/calcChain.xml><?xml version="1.0" encoding="utf-8"?>
<calcChain xmlns="http://schemas.openxmlformats.org/spreadsheetml/2006/main">
  <c r="L20" i="1"/>
  <c r="J20"/>
  <c r="L19"/>
  <c r="J19"/>
</calcChain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10" authorId="0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3" authorId="1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2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2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2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2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3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8" authorId="0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8" authorId="0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коэффициентов&gt;&lt;Строка задания НР для БИМ&gt;&lt;Строка задания СП для БИМ&gt;</t>
        </r>
      </text>
    </comment>
    <comment ref="C28" authorId="0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8" authorId="3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8" authorId="3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8" authorId="6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8" authorId="0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O28" authorId="6">
      <text>
        <r>
          <rPr>
            <sz val="8"/>
            <color indexed="81"/>
            <rFont val="Tahoma"/>
            <family val="2"/>
            <charset val="204"/>
          </rPr>
          <t xml:space="preserve"> РесСмета::&lt;ТЗ по позиции всего&gt;
----------
&lt;ТЗМ по позиции всего&gt;</t>
        </r>
      </text>
    </comment>
    <comment ref="A4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4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4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4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4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4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4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O4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Итоги::&lt;Трудозатраты основных рабочих (итоги)&gt;
&lt;Трудозатраты машинистов (итоги)&gt;</t>
        </r>
      </text>
    </comment>
    <comment ref="A62" authorId="6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  <comment ref="A64" authorId="6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<sst xmlns="http://schemas.openxmlformats.org/spreadsheetml/2006/main" count="113" uniqueCount="84">
  <si>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</si>
  <si>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</si>
  <si>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</si>
  <si>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</si>
  <si>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</si>
  <si>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</si>
  <si>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</si>
  <si>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</si>
  <si>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</si>
  <si>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</si>
  <si>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</si>
  <si>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</si>
  <si>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</si>
  <si>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</si>
  <si>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</si>
  <si>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</si>
  <si>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</si>
  <si>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</si>
  <si>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</si>
  <si>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</si>
  <si>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</si>
  <si>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</si>
  <si>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</si>
  <si>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</si>
  <si>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</si>
  <si>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</si>
  <si>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</si>
  <si>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</si>
  <si>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</si>
  <si>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Основание: </t>
  </si>
  <si>
    <t>Раздел 1. Новый раздел</t>
  </si>
  <si>
    <t xml:space="preserve"> ФЕРр68-4-2
---------------------------------
Выкашивание газонов: газонокосилкой
(100 м2) </t>
  </si>
  <si>
    <t>585,91
----------
(58591 / 100)</t>
  </si>
  <si>
    <t>19
----------
1</t>
  </si>
  <si>
    <t>2,99
----------
19</t>
  </si>
  <si>
    <t/>
  </si>
  <si>
    <t>Накладные расходы от ФОТ(85830 руб.)</t>
  </si>
  <si>
    <t>Сметная прибыль от ФОТ(85830 руб.)</t>
  </si>
  <si>
    <t>Всего с НР и СП</t>
  </si>
  <si>
    <t xml:space="preserve"> ФЕР47-01-119-01
---------------------------------
Стрижка живых изгородей ручным способом пород: мягколиственных, твердолиственных
(100 м2) 
---------------------------------
(Приказ от 04.09.2019 № 519/пр п.6.7.1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</si>
  <si>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30
----------
(3000 / 100)</t>
  </si>
  <si>
    <t>1
----------
19</t>
  </si>
  <si>
    <t>Накладные расходы от ФОТ(20936 руб.)</t>
  </si>
  <si>
    <t>Сметная прибыль от ФОТ(20936 руб.)</t>
  </si>
  <si>
    <t xml:space="preserve"> ФЕР47-01-119-02
---------------------------------
Стрижка живых изгородей ручным способом пород: с шипами и колючками
(100 м2) 
---------------------------------
(Приказ от 04.09.2019 № 519/пр п.6.7.1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</si>
  <si>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31,6
----------
(3160 / 100)</t>
  </si>
  <si>
    <t>Накладные расходы от ФОТ(28717 руб.)</t>
  </si>
  <si>
    <t>Сметная прибыль от ФОТ(28717 руб.)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</si>
  <si>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</si>
  <si>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 xml:space="preserve"> ФССЦпг-03-01-01-001
---------------------------------
Перевозка грузов автомобилями бортовыми грузоподъемностью до 15 т на расстояние: I класс груза до 1 км
(1 т груза) </t>
  </si>
  <si>
    <t xml:space="preserve">
----------
6,71</t>
  </si>
  <si>
    <t xml:space="preserve">
----------
127</t>
  </si>
  <si>
    <t xml:space="preserve">
----------
56,68</t>
  </si>
  <si>
    <t xml:space="preserve">
----------
1077</t>
  </si>
  <si>
    <t>Итого прямые затраты по смете</t>
  </si>
  <si>
    <t>7130
127</t>
  </si>
  <si>
    <t>135483
1077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</si>
  <si>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</si>
  <si>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</si>
  <si>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</si>
  <si>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</si>
  <si>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</si>
  <si>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</si>
  <si>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</si>
  <si>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Благоустройство (ремонтно-строительные)</t>
  </si>
  <si>
    <t xml:space="preserve">    Озеленение. Защитные лесонасаждения</t>
  </si>
  <si>
    <t xml:space="preserve">    Перевозка грузов (грунт, мусор и подобное)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</si>
  <si>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</si>
  <si>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</si>
  <si>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</si>
  <si>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</si>
  <si>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кв. 2020</t>
  </si>
  <si>
    <t>на выполнение работ по озеленению территории поселка Вольгинский</t>
  </si>
  <si>
    <t>УТВЕРЖДАЮ:</t>
  </si>
  <si>
    <t>глава администрации поселка Вольгинский</t>
  </si>
  <si>
    <t>___________________  С.В.Гуляев</t>
  </si>
  <si>
    <t>"______ " _______________2021 г.</t>
  </si>
  <si>
    <t>Гнусарёва Ольга Игоревна</t>
  </si>
  <si>
    <t>Составил:</t>
  </si>
  <si>
    <t>Приложение № 3</t>
  </si>
  <si>
    <t xml:space="preserve">к Информационной карте </t>
  </si>
  <si>
    <t>электронного аукциона</t>
  </si>
  <si>
    <t>Проверил руководитель контрактной службы: ________________________ /Александров Д.М./</t>
  </si>
  <si>
    <t>Владимирская область Петушинский район, поселок Вольгинский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</si>
</sst>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</cellStyleXfs>
  <cellXfs count="74">
    <xf numFmtId="0" fontId="0" fillId="0" borderId="0" xfId="0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9" fillId="0" borderId="0" xfId="14" applyFont="1" applyBorder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5" applyFo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5" applyFont="1" applyAlignment="1">
      <alignment horizontal="right" vertical="top"/>
    </xf>
    <xf numFmtId="0" fontId="11" fillId="0" borderId="0" xfId="0" applyFont="1" applyAlignment="1">
      <alignment horizontal="left" indent="1"/>
    </xf>
    <xf numFmtId="0" fontId="15" fillId="0" borderId="0" xfId="0" applyFont="1"/>
    <xf numFmtId="0" fontId="11" fillId="0" borderId="0" xfId="24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18" applyFont="1" applyBorder="1" applyAlignment="1">
      <alignment horizontal="center" vertical="center" wrapText="1"/>
    </xf>
    <xf numFmtId="0" fontId="11" fillId="0" borderId="0" xfId="5" applyFont="1" applyAlignment="1">
      <alignment horizontal="left" vertical="top" wrapText="1"/>
    </xf>
    <xf numFmtId="0" fontId="11" fillId="0" borderId="0" xfId="5" applyFont="1">
      <alignment horizontal="right" vertical="top" wrapText="1"/>
    </xf>
    <xf numFmtId="0" fontId="11" fillId="0" borderId="0" xfId="25" applyFont="1">
      <alignment horizontal="left" vertical="top"/>
    </xf>
    <xf numFmtId="0" fontId="8" fillId="0" borderId="0" xfId="14" applyFont="1" applyBorder="1">
      <alignment horizontal="center"/>
    </xf>
    <xf numFmtId="0" fontId="11" fillId="0" borderId="3" xfId="21" applyFont="1" applyBorder="1">
      <alignment horizontal="center"/>
    </xf>
    <xf numFmtId="49" fontId="11" fillId="0" borderId="1" xfId="21" applyNumberFormat="1" applyFont="1" applyBorder="1" applyAlignment="1">
      <alignment horizontal="center" vertical="top"/>
    </xf>
    <xf numFmtId="0" fontId="11" fillId="0" borderId="1" xfId="21" applyFont="1" applyBorder="1" applyAlignment="1">
      <alignment horizontal="left" vertical="top" wrapText="1"/>
    </xf>
    <xf numFmtId="0" fontId="11" fillId="0" borderId="1" xfId="21" applyFont="1" applyBorder="1" applyAlignment="1">
      <alignment horizontal="center" vertical="top" wrapText="1"/>
    </xf>
    <xf numFmtId="0" fontId="11" fillId="0" borderId="1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 wrapText="1"/>
    </xf>
    <xf numFmtId="49" fontId="19" fillId="0" borderId="1" xfId="21" applyNumberFormat="1" applyFont="1" applyBorder="1" applyAlignment="1">
      <alignment horizontal="center" vertical="top"/>
    </xf>
    <xf numFmtId="0" fontId="19" fillId="0" borderId="1" xfId="21" applyFont="1" applyBorder="1" applyAlignment="1">
      <alignment horizontal="left" vertical="top"/>
    </xf>
    <xf numFmtId="0" fontId="19" fillId="0" borderId="1" xfId="21" applyFont="1" applyBorder="1" applyAlignment="1">
      <alignment horizontal="center" vertical="top"/>
    </xf>
    <xf numFmtId="9" fontId="19" fillId="0" borderId="1" xfId="21" applyNumberFormat="1" applyFont="1" applyBorder="1" applyAlignment="1">
      <alignment horizontal="right" vertical="top"/>
    </xf>
    <xf numFmtId="0" fontId="19" fillId="0" borderId="1" xfId="21" applyFont="1" applyBorder="1" applyAlignment="1">
      <alignment horizontal="right" vertical="top"/>
    </xf>
    <xf numFmtId="0" fontId="11" fillId="0" borderId="1" xfId="21" applyFont="1" applyBorder="1" applyAlignment="1">
      <alignment horizontal="center" vertical="top"/>
    </xf>
    <xf numFmtId="49" fontId="11" fillId="0" borderId="3" xfId="21" applyNumberFormat="1" applyFont="1" applyBorder="1" applyAlignment="1">
      <alignment horizontal="center" vertical="top"/>
    </xf>
    <xf numFmtId="0" fontId="11" fillId="0" borderId="3" xfId="21" applyFont="1" applyBorder="1" applyAlignment="1">
      <alignment horizontal="left" vertical="top" wrapText="1"/>
    </xf>
    <xf numFmtId="0" fontId="11" fillId="0" borderId="3" xfId="21" applyFont="1" applyBorder="1" applyAlignment="1">
      <alignment horizontal="center" vertical="top"/>
    </xf>
    <xf numFmtId="0" fontId="11" fillId="0" borderId="3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 wrapText="1"/>
    </xf>
    <xf numFmtId="0" fontId="11" fillId="0" borderId="1" xfId="5" applyFont="1" applyBorder="1">
      <alignment horizontal="right" vertical="top" wrapText="1"/>
    </xf>
    <xf numFmtId="0" fontId="12" fillId="0" borderId="1" xfId="5" applyFont="1" applyBorder="1">
      <alignment horizontal="right" vertical="top" wrapText="1"/>
    </xf>
    <xf numFmtId="49" fontId="20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/>
    <xf numFmtId="0" fontId="20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1" fillId="0" borderId="2" xfId="24" applyFont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14" fillId="0" borderId="0" xfId="0" applyFont="1" applyAlignment="1">
      <alignment horizontal="center" vertical="top" wrapText="1"/>
    </xf>
    <xf numFmtId="0" fontId="11" fillId="0" borderId="1" xfId="18" applyFont="1" applyBorder="1" applyAlignment="1">
      <alignment horizontal="center" vertical="center" wrapText="1"/>
    </xf>
    <xf numFmtId="0" fontId="11" fillId="0" borderId="0" xfId="1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3" fillId="0" borderId="0" xfId="24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0" xfId="10" applyFont="1" applyAlignment="1">
      <alignment horizontal="right"/>
    </xf>
    <xf numFmtId="0" fontId="11" fillId="0" borderId="2" xfId="24" applyFont="1" applyBorder="1" applyAlignment="1">
      <alignment horizontal="center" vertical="center" wrapText="1"/>
    </xf>
    <xf numFmtId="0" fontId="11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0" xfId="24" applyFont="1" applyBorder="1" applyAlignment="1">
      <alignment horizontal="left"/>
    </xf>
    <xf numFmtId="0" fontId="22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2" fillId="0" borderId="1" xfId="5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4"/>
  <sheetViews>
    <sheetView showGridLines="0" tabSelected="1" view="pageBreakPreview" zoomScale="80" zoomScaleNormal="92" zoomScaleSheetLayoutView="80" workbookViewId="0">
      <selection activeCell="A10" sqref="A10:O10"/>
    </sheetView>
  </sheetViews>
  <sheetFormatPr defaultRowHeight="12" outlineLevelRow="2"/>
  <cols>
    <col min="1" max="1" width="10.7109375" style="4" customWidth="1"/>
    <col min="2" max="2" width="34.42578125" style="4" customWidth="1"/>
    <col min="3" max="3" width="11.85546875" style="4" customWidth="1"/>
    <col min="4" max="5" width="12.140625" style="4" customWidth="1"/>
    <col min="6" max="6" width="9.7109375" style="4" customWidth="1"/>
    <col min="7" max="8" width="12.140625" style="4" customWidth="1"/>
    <col min="9" max="9" width="9.7109375" style="4" customWidth="1"/>
    <col min="10" max="13" width="12.140625" style="4" customWidth="1"/>
    <col min="14" max="14" width="9.7109375" style="4" customWidth="1"/>
    <col min="15" max="15" width="14.7109375" style="4" customWidth="1"/>
    <col min="16" max="16384" width="9.140625" style="4"/>
  </cols>
  <sheetData>
    <row r="1" spans="1:15" ht="18.75">
      <c r="L1" s="56" t="s">
        <v>79</v>
      </c>
      <c r="M1" s="56"/>
      <c r="N1" s="56"/>
      <c r="O1" s="56"/>
    </row>
    <row r="2" spans="1:15" ht="18.75">
      <c r="L2" s="56" t="s">
        <v>80</v>
      </c>
      <c r="M2" s="56"/>
      <c r="N2" s="56"/>
      <c r="O2" s="56"/>
    </row>
    <row r="3" spans="1:15" ht="30" customHeight="1">
      <c r="L3" s="68" t="s">
        <v>81</v>
      </c>
      <c r="M3" s="68"/>
      <c r="N3" s="68"/>
      <c r="O3" s="68"/>
    </row>
    <row r="4" spans="1:15" s="49" customFormat="1" ht="12" customHeight="1" outlineLevel="2">
      <c r="A4" s="45"/>
      <c r="B4" s="46"/>
      <c r="C4" s="47"/>
      <c r="D4" s="48"/>
      <c r="E4" s="48"/>
      <c r="O4" s="50" t="s">
        <v>73</v>
      </c>
    </row>
    <row r="5" spans="1:15" s="49" customFormat="1" ht="12.75" outlineLevel="1">
      <c r="A5" s="51"/>
      <c r="B5" s="46"/>
      <c r="C5" s="47"/>
      <c r="D5" s="48"/>
      <c r="E5" s="48"/>
      <c r="O5" s="52" t="s">
        <v>74</v>
      </c>
    </row>
    <row r="6" spans="1:15" s="49" customFormat="1" ht="12.75" outlineLevel="1">
      <c r="A6" s="51"/>
      <c r="B6" s="46"/>
      <c r="C6" s="47"/>
      <c r="D6" s="48"/>
      <c r="E6" s="48"/>
      <c r="O6" s="53"/>
    </row>
    <row r="7" spans="1:15" s="49" customFormat="1" ht="12.75" outlineLevel="1">
      <c r="A7" s="51"/>
      <c r="B7" s="46"/>
      <c r="C7" s="47"/>
      <c r="D7" s="48"/>
      <c r="E7" s="48"/>
      <c r="O7" s="52" t="s">
        <v>75</v>
      </c>
    </row>
    <row r="8" spans="1:15" s="49" customFormat="1" ht="12.75" outlineLevel="1">
      <c r="A8" s="54"/>
      <c r="B8" s="46"/>
      <c r="C8" s="47"/>
      <c r="D8" s="48"/>
      <c r="E8" s="48"/>
      <c r="O8" s="5" t="s">
        <v>76</v>
      </c>
    </row>
    <row r="9" spans="1:15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7" customHeight="1">
      <c r="A10" s="55" t="s">
        <v>83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2.75">
      <c r="A11" s="57" t="s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ht="16.5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5" ht="12.75">
      <c r="A14" s="57" t="s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5" ht="27" customHeight="1">
      <c r="A15" s="64" t="s">
        <v>72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2.75">
      <c r="A16" s="62" t="s">
        <v>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6">
      <c r="A17" s="3"/>
      <c r="B17" s="2"/>
      <c r="C17" s="1"/>
      <c r="D17" s="5"/>
      <c r="E17" s="5"/>
      <c r="F17" s="5"/>
      <c r="G17" s="5"/>
      <c r="H17" s="5"/>
      <c r="I17" s="5"/>
      <c r="J17" s="5"/>
    </row>
    <row r="18" spans="1:16" ht="14.25">
      <c r="A18" s="11"/>
      <c r="B18" s="67" t="s">
        <v>29</v>
      </c>
      <c r="C18" s="67"/>
      <c r="D18" s="67"/>
      <c r="E18" s="67"/>
      <c r="F18" s="67"/>
      <c r="G18" s="67"/>
      <c r="H18" s="67"/>
      <c r="I18" s="67"/>
      <c r="J18" s="10"/>
      <c r="K18" s="12" t="s">
        <v>27</v>
      </c>
      <c r="L18" s="9"/>
      <c r="M18" s="12" t="s">
        <v>28</v>
      </c>
      <c r="N18" s="9"/>
      <c r="O18" s="9"/>
    </row>
    <row r="19" spans="1:16" ht="14.25">
      <c r="A19" s="11"/>
      <c r="B19" s="9"/>
      <c r="C19" s="9"/>
      <c r="D19" s="13"/>
      <c r="E19" s="13"/>
      <c r="F19" s="10" t="s">
        <v>2</v>
      </c>
      <c r="G19" s="10"/>
      <c r="H19" s="10"/>
      <c r="I19" s="10"/>
      <c r="J19" s="63">
        <f>36876/1000</f>
        <v>36.875999999999998</v>
      </c>
      <c r="K19" s="63"/>
      <c r="L19" s="59">
        <f>500000/1000</f>
        <v>500</v>
      </c>
      <c r="M19" s="59"/>
      <c r="N19" s="14" t="s">
        <v>7</v>
      </c>
      <c r="O19" s="9"/>
    </row>
    <row r="20" spans="1:16" ht="14.25">
      <c r="A20" s="11"/>
      <c r="B20" s="9"/>
      <c r="C20" s="15"/>
      <c r="D20" s="13"/>
      <c r="E20" s="13"/>
      <c r="F20" s="10" t="s">
        <v>6</v>
      </c>
      <c r="G20" s="10"/>
      <c r="H20" s="10"/>
      <c r="I20" s="10"/>
      <c r="J20" s="63">
        <f>7130/1000</f>
        <v>7.13</v>
      </c>
      <c r="K20" s="63"/>
      <c r="L20" s="59">
        <f>135483/1000</f>
        <v>135.483</v>
      </c>
      <c r="M20" s="59"/>
      <c r="N20" s="14" t="s">
        <v>7</v>
      </c>
      <c r="O20" s="9"/>
    </row>
    <row r="21" spans="1:16" ht="14.25">
      <c r="A21" s="11"/>
      <c r="B21" s="9"/>
      <c r="C21" s="9"/>
      <c r="D21" s="13"/>
      <c r="E21" s="13"/>
      <c r="F21" s="10" t="s">
        <v>14</v>
      </c>
      <c r="G21" s="10"/>
      <c r="H21" s="10"/>
      <c r="I21" s="10"/>
      <c r="J21" s="63">
        <v>809.69</v>
      </c>
      <c r="K21" s="63"/>
      <c r="L21" s="59">
        <v>809.69</v>
      </c>
      <c r="M21" s="59"/>
      <c r="N21" s="14" t="s">
        <v>8</v>
      </c>
      <c r="O21" s="9"/>
    </row>
    <row r="22" spans="1:16" ht="14.25">
      <c r="A22" s="11"/>
      <c r="B22" s="9"/>
      <c r="C22" s="10"/>
      <c r="D22" s="9"/>
      <c r="E22" s="10"/>
      <c r="F22" s="10" t="s">
        <v>15</v>
      </c>
      <c r="G22" s="10"/>
      <c r="H22" s="10"/>
      <c r="I22" s="10"/>
      <c r="J22" s="63">
        <v>0</v>
      </c>
      <c r="K22" s="63"/>
      <c r="L22" s="59">
        <v>0</v>
      </c>
      <c r="M22" s="59"/>
      <c r="N22" s="14" t="s">
        <v>8</v>
      </c>
      <c r="O22" s="9"/>
    </row>
    <row r="23" spans="1:16" ht="14.25">
      <c r="A23" s="11"/>
      <c r="B23" s="9"/>
      <c r="C23" s="10"/>
      <c r="D23" s="9"/>
      <c r="E23" s="10"/>
      <c r="F23" s="16" t="s">
        <v>71</v>
      </c>
      <c r="G23" s="10"/>
      <c r="H23" s="10"/>
      <c r="I23" s="10"/>
      <c r="J23" s="10"/>
      <c r="K23" s="9"/>
      <c r="L23" s="9"/>
      <c r="M23" s="9"/>
      <c r="N23" s="9"/>
      <c r="O23" s="9"/>
    </row>
    <row r="24" spans="1:16" ht="14.25">
      <c r="A24" s="11"/>
      <c r="B24" s="17"/>
      <c r="C24" s="18"/>
      <c r="D24" s="19"/>
      <c r="E24" s="19"/>
      <c r="F24" s="19"/>
      <c r="G24" s="19"/>
      <c r="H24" s="19"/>
      <c r="I24" s="19"/>
      <c r="J24" s="19"/>
      <c r="K24" s="9"/>
      <c r="L24" s="9"/>
      <c r="M24" s="9"/>
      <c r="N24" s="9"/>
      <c r="O24" s="9"/>
    </row>
    <row r="25" spans="1:16" ht="21.75" customHeight="1">
      <c r="A25" s="60" t="s">
        <v>3</v>
      </c>
      <c r="B25" s="60" t="s">
        <v>16</v>
      </c>
      <c r="C25" s="60" t="s">
        <v>17</v>
      </c>
      <c r="D25" s="58" t="s">
        <v>19</v>
      </c>
      <c r="E25" s="58"/>
      <c r="F25" s="58"/>
      <c r="G25" s="58" t="s">
        <v>22</v>
      </c>
      <c r="H25" s="58"/>
      <c r="I25" s="58"/>
      <c r="J25" s="60" t="s">
        <v>18</v>
      </c>
      <c r="K25" s="60"/>
      <c r="L25" s="58" t="s">
        <v>23</v>
      </c>
      <c r="M25" s="58"/>
      <c r="N25" s="58"/>
      <c r="O25" s="20" t="s">
        <v>24</v>
      </c>
    </row>
    <row r="26" spans="1:16" ht="33" customHeight="1">
      <c r="A26" s="60"/>
      <c r="B26" s="60"/>
      <c r="C26" s="60"/>
      <c r="D26" s="58" t="s">
        <v>9</v>
      </c>
      <c r="E26" s="20" t="s">
        <v>20</v>
      </c>
      <c r="F26" s="21" t="s">
        <v>21</v>
      </c>
      <c r="G26" s="58" t="s">
        <v>9</v>
      </c>
      <c r="H26" s="20" t="s">
        <v>20</v>
      </c>
      <c r="I26" s="21" t="s">
        <v>21</v>
      </c>
      <c r="J26" s="21" t="s">
        <v>10</v>
      </c>
      <c r="K26" s="21" t="s">
        <v>11</v>
      </c>
      <c r="L26" s="58" t="s">
        <v>9</v>
      </c>
      <c r="M26" s="20" t="s">
        <v>20</v>
      </c>
      <c r="N26" s="21" t="s">
        <v>21</v>
      </c>
      <c r="O26" s="20" t="s">
        <v>25</v>
      </c>
    </row>
    <row r="27" spans="1:16" ht="27.75" customHeight="1">
      <c r="A27" s="60"/>
      <c r="B27" s="60"/>
      <c r="C27" s="60"/>
      <c r="D27" s="58"/>
      <c r="E27" s="21" t="s">
        <v>12</v>
      </c>
      <c r="F27" s="20" t="s">
        <v>13</v>
      </c>
      <c r="G27" s="58"/>
      <c r="H27" s="21" t="s">
        <v>12</v>
      </c>
      <c r="I27" s="20" t="s">
        <v>13</v>
      </c>
      <c r="J27" s="20" t="s">
        <v>12</v>
      </c>
      <c r="K27" s="21" t="s">
        <v>13</v>
      </c>
      <c r="L27" s="58"/>
      <c r="M27" s="21" t="s">
        <v>12</v>
      </c>
      <c r="N27" s="20" t="s">
        <v>13</v>
      </c>
      <c r="O27" s="20" t="s">
        <v>26</v>
      </c>
    </row>
    <row r="28" spans="1:16" s="6" customFormat="1" ht="14.25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6">
        <v>6</v>
      </c>
      <c r="G28" s="26">
        <v>7</v>
      </c>
      <c r="H28" s="26">
        <v>8</v>
      </c>
      <c r="I28" s="26">
        <v>9</v>
      </c>
      <c r="J28" s="26">
        <v>10</v>
      </c>
      <c r="K28" s="26">
        <v>11</v>
      </c>
      <c r="L28" s="26">
        <v>12</v>
      </c>
      <c r="M28" s="26">
        <v>13</v>
      </c>
      <c r="N28" s="26">
        <v>14</v>
      </c>
      <c r="O28" s="26">
        <v>15</v>
      </c>
    </row>
    <row r="29" spans="1:16" s="6" customFormat="1" ht="22.15" customHeight="1">
      <c r="A29" s="72" t="s">
        <v>30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6" s="6" customFormat="1" ht="71.25">
      <c r="A30" s="27">
        <v>1</v>
      </c>
      <c r="B30" s="28" t="s">
        <v>31</v>
      </c>
      <c r="C30" s="29" t="s">
        <v>32</v>
      </c>
      <c r="D30" s="30">
        <v>24.59</v>
      </c>
      <c r="E30" s="30">
        <v>7.71</v>
      </c>
      <c r="F30" s="30">
        <v>16.88</v>
      </c>
      <c r="G30" s="30">
        <v>14408</v>
      </c>
      <c r="H30" s="30">
        <v>4517</v>
      </c>
      <c r="I30" s="30">
        <v>9891</v>
      </c>
      <c r="J30" s="31" t="s">
        <v>33</v>
      </c>
      <c r="K30" s="31" t="s">
        <v>34</v>
      </c>
      <c r="L30" s="30">
        <v>115401</v>
      </c>
      <c r="M30" s="30">
        <v>85830</v>
      </c>
      <c r="N30" s="30">
        <v>29571</v>
      </c>
      <c r="O30" s="30">
        <v>574.19000000000005</v>
      </c>
    </row>
    <row r="31" spans="1:16" s="6" customFormat="1" ht="14.25">
      <c r="A31" s="32" t="s">
        <v>35</v>
      </c>
      <c r="B31" s="33" t="s">
        <v>36</v>
      </c>
      <c r="C31" s="34"/>
      <c r="D31" s="35">
        <v>1.04</v>
      </c>
      <c r="E31" s="36"/>
      <c r="F31" s="36"/>
      <c r="G31" s="36">
        <v>4698</v>
      </c>
      <c r="H31" s="36"/>
      <c r="I31" s="36"/>
      <c r="J31" s="36"/>
      <c r="K31" s="35">
        <v>1.04</v>
      </c>
      <c r="L31" s="36">
        <v>89263</v>
      </c>
      <c r="M31" s="36"/>
      <c r="N31" s="36"/>
      <c r="O31" s="36"/>
      <c r="P31" s="25"/>
    </row>
    <row r="32" spans="1:16" s="6" customFormat="1" ht="14.25">
      <c r="A32" s="32" t="s">
        <v>35</v>
      </c>
      <c r="B32" s="33" t="s">
        <v>37</v>
      </c>
      <c r="C32" s="34"/>
      <c r="D32" s="35">
        <v>0.6</v>
      </c>
      <c r="E32" s="36"/>
      <c r="F32" s="36"/>
      <c r="G32" s="36">
        <v>2710</v>
      </c>
      <c r="H32" s="36"/>
      <c r="I32" s="36"/>
      <c r="J32" s="36"/>
      <c r="K32" s="35">
        <v>0.6</v>
      </c>
      <c r="L32" s="36">
        <v>51498</v>
      </c>
      <c r="M32" s="36"/>
      <c r="N32" s="36"/>
      <c r="O32" s="36"/>
      <c r="P32" s="25"/>
    </row>
    <row r="33" spans="1:16" s="6" customFormat="1" ht="14.25">
      <c r="A33" s="32" t="s">
        <v>35</v>
      </c>
      <c r="B33" s="33" t="s">
        <v>38</v>
      </c>
      <c r="C33" s="34"/>
      <c r="D33" s="36"/>
      <c r="E33" s="36"/>
      <c r="F33" s="36"/>
      <c r="G33" s="36">
        <v>21816</v>
      </c>
      <c r="H33" s="36"/>
      <c r="I33" s="36"/>
      <c r="J33" s="36"/>
      <c r="K33" s="36"/>
      <c r="L33" s="36">
        <v>256162</v>
      </c>
      <c r="M33" s="36"/>
      <c r="N33" s="36"/>
      <c r="O33" s="36"/>
      <c r="P33" s="25"/>
    </row>
    <row r="34" spans="1:16" s="6" customFormat="1" ht="285">
      <c r="A34" s="27">
        <v>2</v>
      </c>
      <c r="B34" s="28" t="s">
        <v>39</v>
      </c>
      <c r="C34" s="29" t="s">
        <v>40</v>
      </c>
      <c r="D34" s="30">
        <v>36.729999999999997</v>
      </c>
      <c r="E34" s="30">
        <v>36.729999999999997</v>
      </c>
      <c r="F34" s="30"/>
      <c r="G34" s="30">
        <v>1102</v>
      </c>
      <c r="H34" s="30">
        <v>1102</v>
      </c>
      <c r="I34" s="30"/>
      <c r="J34" s="31" t="s">
        <v>33</v>
      </c>
      <c r="K34" s="31" t="s">
        <v>41</v>
      </c>
      <c r="L34" s="30">
        <v>20936</v>
      </c>
      <c r="M34" s="30">
        <v>20936</v>
      </c>
      <c r="N34" s="30"/>
      <c r="O34" s="30">
        <v>99.3</v>
      </c>
    </row>
    <row r="35" spans="1:16" s="6" customFormat="1" ht="14.25">
      <c r="A35" s="32" t="s">
        <v>35</v>
      </c>
      <c r="B35" s="33" t="s">
        <v>42</v>
      </c>
      <c r="C35" s="34"/>
      <c r="D35" s="35">
        <v>1.1499999999999999</v>
      </c>
      <c r="E35" s="36"/>
      <c r="F35" s="36"/>
      <c r="G35" s="36">
        <v>1267</v>
      </c>
      <c r="H35" s="36"/>
      <c r="I35" s="36"/>
      <c r="J35" s="36"/>
      <c r="K35" s="35">
        <v>1.1499999999999999</v>
      </c>
      <c r="L35" s="36">
        <v>24076</v>
      </c>
      <c r="M35" s="36"/>
      <c r="N35" s="36"/>
      <c r="O35" s="36"/>
      <c r="P35" s="25"/>
    </row>
    <row r="36" spans="1:16" s="6" customFormat="1" ht="14.25">
      <c r="A36" s="32" t="s">
        <v>35</v>
      </c>
      <c r="B36" s="33" t="s">
        <v>43</v>
      </c>
      <c r="C36" s="34"/>
      <c r="D36" s="35">
        <v>0.9</v>
      </c>
      <c r="E36" s="36"/>
      <c r="F36" s="36"/>
      <c r="G36" s="36">
        <v>992</v>
      </c>
      <c r="H36" s="36"/>
      <c r="I36" s="36"/>
      <c r="J36" s="36"/>
      <c r="K36" s="35">
        <v>0.9</v>
      </c>
      <c r="L36" s="36">
        <v>18842</v>
      </c>
      <c r="M36" s="36"/>
      <c r="N36" s="36"/>
      <c r="O36" s="36"/>
      <c r="P36" s="25"/>
    </row>
    <row r="37" spans="1:16" s="6" customFormat="1" ht="14.25">
      <c r="A37" s="32" t="s">
        <v>35</v>
      </c>
      <c r="B37" s="33" t="s">
        <v>38</v>
      </c>
      <c r="C37" s="34"/>
      <c r="D37" s="36"/>
      <c r="E37" s="36"/>
      <c r="F37" s="36"/>
      <c r="G37" s="36">
        <v>3361</v>
      </c>
      <c r="H37" s="36"/>
      <c r="I37" s="36"/>
      <c r="J37" s="36"/>
      <c r="K37" s="36"/>
      <c r="L37" s="36">
        <v>63854</v>
      </c>
      <c r="M37" s="36"/>
      <c r="N37" s="36"/>
      <c r="O37" s="36"/>
      <c r="P37" s="25"/>
    </row>
    <row r="38" spans="1:16" s="6" customFormat="1" ht="270.75">
      <c r="A38" s="27">
        <v>3</v>
      </c>
      <c r="B38" s="28" t="s">
        <v>44</v>
      </c>
      <c r="C38" s="29" t="s">
        <v>45</v>
      </c>
      <c r="D38" s="30">
        <v>47.83</v>
      </c>
      <c r="E38" s="30">
        <v>47.83</v>
      </c>
      <c r="F38" s="30"/>
      <c r="G38" s="30">
        <v>1511</v>
      </c>
      <c r="H38" s="30">
        <v>1511</v>
      </c>
      <c r="I38" s="30"/>
      <c r="J38" s="31" t="s">
        <v>33</v>
      </c>
      <c r="K38" s="31" t="s">
        <v>41</v>
      </c>
      <c r="L38" s="30">
        <v>28717</v>
      </c>
      <c r="M38" s="30">
        <v>28717</v>
      </c>
      <c r="N38" s="30"/>
      <c r="O38" s="30">
        <v>136.19999999999999</v>
      </c>
    </row>
    <row r="39" spans="1:16" s="6" customFormat="1" ht="14.25">
      <c r="A39" s="32" t="s">
        <v>35</v>
      </c>
      <c r="B39" s="33" t="s">
        <v>46</v>
      </c>
      <c r="C39" s="34"/>
      <c r="D39" s="35">
        <v>1.1499999999999999</v>
      </c>
      <c r="E39" s="36"/>
      <c r="F39" s="36"/>
      <c r="G39" s="36">
        <v>1738</v>
      </c>
      <c r="H39" s="36"/>
      <c r="I39" s="36"/>
      <c r="J39" s="36"/>
      <c r="K39" s="35">
        <v>1.1499999999999999</v>
      </c>
      <c r="L39" s="36">
        <v>33025</v>
      </c>
      <c r="M39" s="36"/>
      <c r="N39" s="36"/>
      <c r="O39" s="36"/>
      <c r="P39" s="25"/>
    </row>
    <row r="40" spans="1:16" s="6" customFormat="1" ht="14.25">
      <c r="A40" s="32" t="s">
        <v>35</v>
      </c>
      <c r="B40" s="33" t="s">
        <v>47</v>
      </c>
      <c r="C40" s="34"/>
      <c r="D40" s="35">
        <v>0.9</v>
      </c>
      <c r="E40" s="36"/>
      <c r="F40" s="36"/>
      <c r="G40" s="36">
        <v>1360</v>
      </c>
      <c r="H40" s="36"/>
      <c r="I40" s="36"/>
      <c r="J40" s="36"/>
      <c r="K40" s="35">
        <v>0.9</v>
      </c>
      <c r="L40" s="36">
        <v>25845</v>
      </c>
      <c r="M40" s="36"/>
      <c r="N40" s="36"/>
      <c r="O40" s="36"/>
      <c r="P40" s="25"/>
    </row>
    <row r="41" spans="1:16" s="6" customFormat="1" ht="14.25">
      <c r="A41" s="32" t="s">
        <v>35</v>
      </c>
      <c r="B41" s="33" t="s">
        <v>38</v>
      </c>
      <c r="C41" s="34"/>
      <c r="D41" s="36"/>
      <c r="E41" s="36"/>
      <c r="F41" s="36"/>
      <c r="G41" s="36">
        <v>4609</v>
      </c>
      <c r="H41" s="36"/>
      <c r="I41" s="36"/>
      <c r="J41" s="36"/>
      <c r="K41" s="36"/>
      <c r="L41" s="36">
        <v>87587</v>
      </c>
      <c r="M41" s="36"/>
      <c r="N41" s="36"/>
      <c r="O41" s="36"/>
      <c r="P41" s="25"/>
    </row>
    <row r="42" spans="1:16" s="6" customFormat="1" ht="99.75">
      <c r="A42" s="27">
        <v>4</v>
      </c>
      <c r="B42" s="28" t="s">
        <v>48</v>
      </c>
      <c r="C42" s="37">
        <v>19</v>
      </c>
      <c r="D42" s="30">
        <v>42.98</v>
      </c>
      <c r="E42" s="30"/>
      <c r="F42" s="30">
        <v>42.98</v>
      </c>
      <c r="G42" s="30">
        <v>817</v>
      </c>
      <c r="H42" s="30"/>
      <c r="I42" s="30">
        <v>817</v>
      </c>
      <c r="J42" s="30"/>
      <c r="K42" s="30">
        <v>420.29</v>
      </c>
      <c r="L42" s="30">
        <v>7986</v>
      </c>
      <c r="M42" s="30"/>
      <c r="N42" s="30">
        <v>7986</v>
      </c>
      <c r="O42" s="30"/>
    </row>
    <row r="43" spans="1:16" s="6" customFormat="1" ht="14.25">
      <c r="A43" s="32" t="s">
        <v>35</v>
      </c>
      <c r="B43" s="33" t="s">
        <v>38</v>
      </c>
      <c r="C43" s="34"/>
      <c r="D43" s="36"/>
      <c r="E43" s="36"/>
      <c r="F43" s="36"/>
      <c r="G43" s="36">
        <v>817</v>
      </c>
      <c r="H43" s="36"/>
      <c r="I43" s="36"/>
      <c r="J43" s="36"/>
      <c r="K43" s="36"/>
      <c r="L43" s="36">
        <v>7986</v>
      </c>
      <c r="M43" s="36"/>
      <c r="N43" s="36"/>
      <c r="O43" s="36"/>
      <c r="P43" s="25"/>
    </row>
    <row r="44" spans="1:16" s="6" customFormat="1" ht="99.75">
      <c r="A44" s="38">
        <v>5</v>
      </c>
      <c r="B44" s="39" t="s">
        <v>49</v>
      </c>
      <c r="C44" s="40">
        <v>19</v>
      </c>
      <c r="D44" s="41">
        <v>6.71</v>
      </c>
      <c r="E44" s="42" t="s">
        <v>50</v>
      </c>
      <c r="F44" s="41"/>
      <c r="G44" s="41">
        <v>127</v>
      </c>
      <c r="H44" s="42" t="s">
        <v>51</v>
      </c>
      <c r="I44" s="41"/>
      <c r="J44" s="42" t="s">
        <v>52</v>
      </c>
      <c r="K44" s="41"/>
      <c r="L44" s="41">
        <v>1077</v>
      </c>
      <c r="M44" s="42" t="s">
        <v>53</v>
      </c>
      <c r="N44" s="41"/>
      <c r="O44" s="41"/>
    </row>
    <row r="45" spans="1:16" s="6" customFormat="1" ht="28.5">
      <c r="A45" s="65" t="s">
        <v>54</v>
      </c>
      <c r="B45" s="66"/>
      <c r="C45" s="66"/>
      <c r="D45" s="66"/>
      <c r="E45" s="66"/>
      <c r="F45" s="66"/>
      <c r="G45" s="43">
        <v>17965</v>
      </c>
      <c r="H45" s="43" t="s">
        <v>55</v>
      </c>
      <c r="I45" s="43">
        <v>10708</v>
      </c>
      <c r="J45" s="43"/>
      <c r="K45" s="43"/>
      <c r="L45" s="43">
        <v>174117</v>
      </c>
      <c r="M45" s="43" t="s">
        <v>56</v>
      </c>
      <c r="N45" s="43">
        <v>37557</v>
      </c>
      <c r="O45" s="43">
        <v>809.69</v>
      </c>
    </row>
    <row r="46" spans="1:16" s="6" customFormat="1" ht="14.25">
      <c r="A46" s="65" t="s">
        <v>57</v>
      </c>
      <c r="B46" s="66"/>
      <c r="C46" s="66"/>
      <c r="D46" s="66"/>
      <c r="E46" s="66"/>
      <c r="F46" s="66"/>
      <c r="G46" s="43"/>
      <c r="H46" s="43"/>
      <c r="I46" s="43"/>
      <c r="J46" s="43"/>
      <c r="K46" s="43"/>
      <c r="L46" s="43"/>
      <c r="M46" s="43"/>
      <c r="N46" s="43"/>
      <c r="O46" s="43"/>
    </row>
    <row r="47" spans="1:16" s="6" customFormat="1" ht="14.25">
      <c r="A47" s="65" t="s">
        <v>58</v>
      </c>
      <c r="B47" s="66"/>
      <c r="C47" s="66"/>
      <c r="D47" s="66"/>
      <c r="E47" s="66"/>
      <c r="F47" s="66"/>
      <c r="G47" s="43">
        <v>7130</v>
      </c>
      <c r="H47" s="43"/>
      <c r="I47" s="43"/>
      <c r="J47" s="43"/>
      <c r="K47" s="43"/>
      <c r="L47" s="43">
        <v>135483</v>
      </c>
      <c r="M47" s="43"/>
      <c r="N47" s="43"/>
      <c r="O47" s="43"/>
    </row>
    <row r="48" spans="1:16" s="6" customFormat="1" ht="14.25">
      <c r="A48" s="65" t="s">
        <v>59</v>
      </c>
      <c r="B48" s="66"/>
      <c r="C48" s="66"/>
      <c r="D48" s="66"/>
      <c r="E48" s="66"/>
      <c r="F48" s="66"/>
      <c r="G48" s="43">
        <v>127</v>
      </c>
      <c r="H48" s="43"/>
      <c r="I48" s="43"/>
      <c r="J48" s="43"/>
      <c r="K48" s="43"/>
      <c r="L48" s="43">
        <v>1077</v>
      </c>
      <c r="M48" s="43"/>
      <c r="N48" s="43"/>
      <c r="O48" s="43"/>
    </row>
    <row r="49" spans="1:15" s="6" customFormat="1" ht="14.25">
      <c r="A49" s="65" t="s">
        <v>60</v>
      </c>
      <c r="B49" s="66"/>
      <c r="C49" s="66"/>
      <c r="D49" s="66"/>
      <c r="E49" s="66"/>
      <c r="F49" s="66"/>
      <c r="G49" s="43">
        <v>10708</v>
      </c>
      <c r="H49" s="43"/>
      <c r="I49" s="43"/>
      <c r="J49" s="43"/>
      <c r="K49" s="43"/>
      <c r="L49" s="43">
        <v>37557</v>
      </c>
      <c r="M49" s="43"/>
      <c r="N49" s="43"/>
      <c r="O49" s="43"/>
    </row>
    <row r="50" spans="1:15" s="6" customFormat="1" ht="15">
      <c r="A50" s="70" t="s">
        <v>61</v>
      </c>
      <c r="B50" s="71"/>
      <c r="C50" s="71"/>
      <c r="D50" s="71"/>
      <c r="E50" s="71"/>
      <c r="F50" s="71"/>
      <c r="G50" s="44">
        <v>7703</v>
      </c>
      <c r="H50" s="44"/>
      <c r="I50" s="44"/>
      <c r="J50" s="44"/>
      <c r="K50" s="44"/>
      <c r="L50" s="44">
        <v>146364</v>
      </c>
      <c r="M50" s="44"/>
      <c r="N50" s="44"/>
      <c r="O50" s="44"/>
    </row>
    <row r="51" spans="1:15" s="6" customFormat="1" ht="15">
      <c r="A51" s="70" t="s">
        <v>62</v>
      </c>
      <c r="B51" s="71"/>
      <c r="C51" s="71"/>
      <c r="D51" s="71"/>
      <c r="E51" s="71"/>
      <c r="F51" s="71"/>
      <c r="G51" s="44">
        <v>5062</v>
      </c>
      <c r="H51" s="44"/>
      <c r="I51" s="44"/>
      <c r="J51" s="44"/>
      <c r="K51" s="44"/>
      <c r="L51" s="44">
        <v>96186</v>
      </c>
      <c r="M51" s="44"/>
      <c r="N51" s="44"/>
      <c r="O51" s="44"/>
    </row>
    <row r="52" spans="1:15" s="6" customFormat="1" ht="15">
      <c r="A52" s="70" t="s">
        <v>63</v>
      </c>
      <c r="B52" s="71"/>
      <c r="C52" s="71"/>
      <c r="D52" s="71"/>
      <c r="E52" s="71"/>
      <c r="F52" s="71"/>
      <c r="G52" s="44"/>
      <c r="H52" s="44"/>
      <c r="I52" s="44"/>
      <c r="J52" s="44"/>
      <c r="K52" s="44"/>
      <c r="L52" s="44"/>
      <c r="M52" s="44"/>
      <c r="N52" s="44"/>
      <c r="O52" s="44"/>
    </row>
    <row r="53" spans="1:15" s="6" customFormat="1" ht="14.25">
      <c r="A53" s="65" t="s">
        <v>64</v>
      </c>
      <c r="B53" s="66"/>
      <c r="C53" s="66"/>
      <c r="D53" s="66"/>
      <c r="E53" s="66"/>
      <c r="F53" s="66"/>
      <c r="G53" s="43">
        <v>21816</v>
      </c>
      <c r="H53" s="43"/>
      <c r="I53" s="43"/>
      <c r="J53" s="43"/>
      <c r="K53" s="43"/>
      <c r="L53" s="43">
        <v>256162</v>
      </c>
      <c r="M53" s="43"/>
      <c r="N53" s="43"/>
      <c r="O53" s="43">
        <v>574.19000000000005</v>
      </c>
    </row>
    <row r="54" spans="1:15" s="6" customFormat="1" ht="14.25">
      <c r="A54" s="65" t="s">
        <v>65</v>
      </c>
      <c r="B54" s="66"/>
      <c r="C54" s="66"/>
      <c r="D54" s="66"/>
      <c r="E54" s="66"/>
      <c r="F54" s="66"/>
      <c r="G54" s="43">
        <v>7970</v>
      </c>
      <c r="H54" s="43"/>
      <c r="I54" s="43"/>
      <c r="J54" s="43"/>
      <c r="K54" s="43"/>
      <c r="L54" s="43">
        <v>151442</v>
      </c>
      <c r="M54" s="43"/>
      <c r="N54" s="43"/>
      <c r="O54" s="43">
        <v>235.5</v>
      </c>
    </row>
    <row r="55" spans="1:15" s="6" customFormat="1" ht="14.25">
      <c r="A55" s="65" t="s">
        <v>66</v>
      </c>
      <c r="B55" s="66"/>
      <c r="C55" s="66"/>
      <c r="D55" s="66"/>
      <c r="E55" s="66"/>
      <c r="F55" s="66"/>
      <c r="G55" s="43">
        <v>817</v>
      </c>
      <c r="H55" s="43"/>
      <c r="I55" s="43"/>
      <c r="J55" s="43"/>
      <c r="K55" s="43"/>
      <c r="L55" s="43">
        <v>7986</v>
      </c>
      <c r="M55" s="43"/>
      <c r="N55" s="43"/>
      <c r="O55" s="43"/>
    </row>
    <row r="56" spans="1:15" s="6" customFormat="1" ht="14.25">
      <c r="A56" s="65" t="s">
        <v>67</v>
      </c>
      <c r="B56" s="66"/>
      <c r="C56" s="66"/>
      <c r="D56" s="66"/>
      <c r="E56" s="66"/>
      <c r="F56" s="66"/>
      <c r="G56" s="43">
        <v>127</v>
      </c>
      <c r="H56" s="43"/>
      <c r="I56" s="43"/>
      <c r="J56" s="43"/>
      <c r="K56" s="43"/>
      <c r="L56" s="43">
        <v>1077</v>
      </c>
      <c r="M56" s="43"/>
      <c r="N56" s="43"/>
      <c r="O56" s="43"/>
    </row>
    <row r="57" spans="1:15" s="6" customFormat="1" ht="14.25">
      <c r="A57" s="65" t="s">
        <v>68</v>
      </c>
      <c r="B57" s="66"/>
      <c r="C57" s="66"/>
      <c r="D57" s="66"/>
      <c r="E57" s="66"/>
      <c r="F57" s="66"/>
      <c r="G57" s="43">
        <v>30730</v>
      </c>
      <c r="H57" s="43"/>
      <c r="I57" s="43"/>
      <c r="J57" s="43"/>
      <c r="K57" s="43"/>
      <c r="L57" s="43">
        <v>416667</v>
      </c>
      <c r="M57" s="43"/>
      <c r="N57" s="43"/>
      <c r="O57" s="43">
        <v>809.69</v>
      </c>
    </row>
    <row r="58" spans="1:15" s="6" customFormat="1" ht="14.25">
      <c r="A58" s="65" t="s">
        <v>69</v>
      </c>
      <c r="B58" s="66"/>
      <c r="C58" s="66"/>
      <c r="D58" s="66"/>
      <c r="E58" s="66"/>
      <c r="F58" s="66"/>
      <c r="G58" s="43">
        <v>6146</v>
      </c>
      <c r="H58" s="43"/>
      <c r="I58" s="43"/>
      <c r="J58" s="43"/>
      <c r="K58" s="43"/>
      <c r="L58" s="43">
        <v>83333</v>
      </c>
      <c r="M58" s="43"/>
      <c r="N58" s="43"/>
      <c r="O58" s="43"/>
    </row>
    <row r="59" spans="1:15" s="6" customFormat="1" ht="15">
      <c r="A59" s="70" t="s">
        <v>70</v>
      </c>
      <c r="B59" s="71"/>
      <c r="C59" s="71"/>
      <c r="D59" s="71"/>
      <c r="E59" s="71"/>
      <c r="F59" s="71"/>
      <c r="G59" s="44">
        <v>36876</v>
      </c>
      <c r="H59" s="44"/>
      <c r="I59" s="44"/>
      <c r="J59" s="44"/>
      <c r="K59" s="44"/>
      <c r="L59" s="44">
        <v>500000</v>
      </c>
      <c r="M59" s="44"/>
      <c r="N59" s="44"/>
      <c r="O59" s="44">
        <v>809.69</v>
      </c>
    </row>
    <row r="60" spans="1:15" s="6" customFormat="1" ht="14.2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8" customFormat="1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4.25">
      <c r="A62" s="24" t="s">
        <v>78</v>
      </c>
      <c r="B62" s="69" t="s">
        <v>77</v>
      </c>
      <c r="C62" s="69"/>
      <c r="D62" s="69"/>
      <c r="E62" s="6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4.25">
      <c r="A64" s="24" t="s">
        <v>82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</sheetData>
  <mergeCells count="45">
    <mergeCell ref="L2:O2"/>
    <mergeCell ref="L3:O3"/>
    <mergeCell ref="B62:E62"/>
    <mergeCell ref="A59:F59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29:O29"/>
    <mergeCell ref="A45:F45"/>
    <mergeCell ref="A46:F46"/>
    <mergeCell ref="A47:F47"/>
    <mergeCell ref="A48:F48"/>
    <mergeCell ref="B18:I18"/>
    <mergeCell ref="L20:M20"/>
    <mergeCell ref="B25:B27"/>
    <mergeCell ref="L26:L27"/>
    <mergeCell ref="G26:G27"/>
    <mergeCell ref="J22:K22"/>
    <mergeCell ref="L22:M22"/>
    <mergeCell ref="C25:C27"/>
    <mergeCell ref="L25:N25"/>
    <mergeCell ref="D26:D27"/>
    <mergeCell ref="A10:O10"/>
    <mergeCell ref="L1:O1"/>
    <mergeCell ref="A11:N11"/>
    <mergeCell ref="G25:I25"/>
    <mergeCell ref="L19:M19"/>
    <mergeCell ref="J25:K25"/>
    <mergeCell ref="A13:N13"/>
    <mergeCell ref="D25:F25"/>
    <mergeCell ref="A14:N14"/>
    <mergeCell ref="L21:M21"/>
    <mergeCell ref="A16:N16"/>
    <mergeCell ref="J20:K20"/>
    <mergeCell ref="A25:A27"/>
    <mergeCell ref="J19:K19"/>
    <mergeCell ref="J21:K21"/>
    <mergeCell ref="A15:O15"/>
  </mergeCells>
  <phoneticPr fontId="0" type="noConversion"/>
  <pageMargins left="0.25" right="0.25" top="0.49" bottom="0.4" header="0.3" footer="0.2"/>
  <pageSetup paperSize="9" scale="73" fitToHeight="30000" orientation="landscape" r:id="rId1"/>
  <headerFooter alignWithMargins="0">
    <oddHeader>&amp;LГРАНД-Смета 2021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О.И. Гнусарёва</dc:creator>
  <cp:lastModifiedBy>Татьяна Геннадьевна Польшина</cp:lastModifiedBy>
  <cp:lastPrinted>2019-03-21T10:54:00Z</cp:lastPrinted>
  <dcterms:created xsi:type="dcterms:W3CDTF">2003-01-28T12:33:10Z</dcterms:created>
  <dcterms:modified xsi:type="dcterms:W3CDTF">2021-04-12T08:21:14Z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