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65416" windowWidth="19440" windowHeight="11760" activeTab="0"/>
  </bookViews>
  <sheets>
    <sheet name="Мои данные" sheetId="1" r:id="rId1"/>
  </sheets>
  <definedNames>
    <definedName name="_xlnm.Print_Titles" localSheetId="0">'Мои данные'!$27:$27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Alex</author>
    <author>&lt;&gt;</author>
    <author>Сергей</author>
    <author>Волченков Сергей</author>
    <author>Алексей</author>
    <author>Alex Sosedko</author>
    <author>Пользователь</author>
    <author>Соседко А.Н.</author>
  </authors>
  <commentList>
    <comment ref="A9" authorId="0">
      <text>
        <r>
          <rPr>
            <sz val="10"/>
            <rFont val="Tahoma"/>
            <family val="2"/>
          </rPr>
          <t xml:space="preserve"> Титул::&lt;Наименование стройки&gt;
</t>
        </r>
      </text>
    </comment>
    <comment ref="A12" authorId="1">
      <text>
        <r>
          <rPr>
            <sz val="8"/>
            <rFont val="Tahoma"/>
            <family val="2"/>
          </rPr>
          <t xml:space="preserve"> Титул::&lt;Индекс/ЛН локальной сметы&gt;
</t>
        </r>
      </text>
    </comment>
    <comment ref="A14" authorId="0">
      <text>
        <r>
          <rPr>
            <b/>
            <sz val="10"/>
            <rFont val="Tahoma"/>
            <family val="2"/>
          </rPr>
          <t xml:space="preserve"> Титул::на &lt;Наименование локальной сметы&gt;,&lt;Наименование объекта&gt;</t>
        </r>
      </text>
    </comment>
    <comment ref="B17" authorId="2">
      <text>
        <r>
          <rPr>
            <b/>
            <sz val="8"/>
            <rFont val="Tahoma"/>
            <family val="2"/>
          </rPr>
          <t xml:space="preserve"> Титул::&lt;Основание&gt;</t>
        </r>
      </text>
    </comment>
    <comment ref="A27" authorId="0">
      <text>
        <r>
          <rPr>
            <sz val="10"/>
            <rFont val="Tahoma"/>
            <family val="2"/>
          </rPr>
          <t xml:space="preserve"> РесСмета::&lt;Номер позиции по смете&gt;
</t>
        </r>
      </text>
    </comment>
    <comment ref="B27" authorId="0">
      <text>
        <r>
          <rPr>
            <sz val="10"/>
            <rFont val="Tahoma"/>
            <family val="2"/>
          </rPr>
          <t xml:space="preserve"> РесСмета:: &lt;Обоснование (код) позиции&gt;
&lt;Наименование (текстовая часть) расценки&gt;
&lt;Ед. измерения по расценке&gt;
&lt;Обоснование коэффициентов&gt;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0">
      <text>
        <r>
          <rPr>
            <sz val="10"/>
            <rFont val="Tahoma"/>
            <family val="2"/>
          </rPr>
          <t xml:space="preserve"> РесСмета::&lt;Количество всего (физ. объем) по позиции&gt;
----------
&lt;Формула расчета физ. объема&gt;</t>
        </r>
      </text>
    </comment>
    <comment ref="A59" authorId="2">
      <text>
        <r>
          <rPr>
            <b/>
            <sz val="8"/>
            <rFont val="Tahoma"/>
            <family val="2"/>
          </rPr>
          <t xml:space="preserve"> Итоги::&lt;Текстовая часть (итоги)&gt;</t>
        </r>
      </text>
    </comment>
    <comment ref="J18" authorId="2">
      <text>
        <r>
          <rPr>
            <b/>
            <sz val="8"/>
            <rFont val="Tahoma"/>
            <family val="2"/>
          </rPr>
          <t xml:space="preserve"> ИтогоБазЦ::=&lt;Итого по расчету&gt;/1000</t>
        </r>
      </text>
    </comment>
    <comment ref="J19" authorId="3">
      <text>
        <r>
          <rPr>
            <b/>
            <sz val="8"/>
            <rFont val="Tahoma"/>
            <family val="2"/>
          </rPr>
          <t xml:space="preserve"> ИтогоБазЦ::=&lt;Итого ФОТ&gt;/1000</t>
        </r>
      </text>
    </comment>
    <comment ref="J20" authorId="3">
      <text>
        <r>
          <rPr>
            <b/>
            <sz val="8"/>
            <rFont val="Tahoma"/>
            <family val="2"/>
          </rPr>
          <t xml:space="preserve"> ИтогоБазЦ::&lt;Итого ТЗ&gt;</t>
        </r>
      </text>
    </comment>
    <comment ref="L18" authorId="2">
      <text>
        <r>
          <rPr>
            <b/>
            <sz val="8"/>
            <rFont val="Tahoma"/>
            <family val="2"/>
          </rPr>
          <t xml:space="preserve"> ИтогоБИМ::=&lt;Итого по расчету&gt;/1000</t>
        </r>
      </text>
    </comment>
    <comment ref="L20" authorId="3">
      <text>
        <r>
          <rPr>
            <b/>
            <sz val="8"/>
            <rFont val="Tahoma"/>
            <family val="2"/>
          </rPr>
          <t xml:space="preserve"> ИтогоБИМ::&lt;Итого ТЗ&gt;</t>
        </r>
      </text>
    </comment>
    <comment ref="L19" authorId="3">
      <text>
        <r>
          <rPr>
            <b/>
            <sz val="8"/>
            <rFont val="Tahoma"/>
            <family val="2"/>
          </rPr>
          <t xml:space="preserve"> ИтогоБИМ::=&lt;Итого ФОТ&gt;/1000</t>
        </r>
      </text>
    </comment>
    <comment ref="G59" authorId="4">
      <text>
        <r>
          <rPr>
            <b/>
            <sz val="8"/>
            <rFont val="Tahoma"/>
            <family val="2"/>
          </rPr>
          <t xml:space="preserve"> Итоги::&lt;Прямые затраты в базисных ценах (итоги)&gt;
</t>
        </r>
      </text>
    </comment>
    <comment ref="H59" authorId="4">
      <text>
        <r>
          <rPr>
            <b/>
            <sz val="8"/>
            <rFont val="Tahoma"/>
            <family val="2"/>
          </rPr>
          <t xml:space="preserve"> Итоги::&lt;З/п основных рабочих в базисных ценах (итоги)&gt;
&lt;Материалы в базисных ценах (итоги)&gt;
</t>
        </r>
      </text>
    </comment>
    <comment ref="I59" authorId="4">
      <text>
        <r>
          <rPr>
            <b/>
            <sz val="8"/>
            <rFont val="Tahoma"/>
            <family val="2"/>
          </rPr>
          <t xml:space="preserve"> Итоги::&lt;Эксплуатация машин в базисных ценах (итоги)&gt;
&lt;З/п машинистов в базисных ценах (итоги)&gt;</t>
        </r>
      </text>
    </comment>
    <comment ref="O27" authorId="5">
      <text>
        <r>
          <rPr>
            <sz val="8"/>
            <rFont val="Tahoma"/>
            <family val="2"/>
          </rPr>
          <t xml:space="preserve"> РесСмета::&lt;ТЗ по позиции всего&gt;
----------
&lt;ТЗМ по позиции всего&gt;</t>
        </r>
      </text>
    </comment>
    <comment ref="O59" authorId="5">
      <text>
        <r>
          <rPr>
            <sz val="8"/>
            <rFont val="Tahoma"/>
            <family val="2"/>
          </rPr>
          <t xml:space="preserve"> Итоги::&lt;Трудозатраты основных рабочих (итоги)&gt;
&lt;Трудозатраты машинистов (итоги)&gt;</t>
        </r>
      </text>
    </comment>
    <comment ref="J27" authorId="3">
      <text>
        <r>
          <rPr>
            <sz val="10"/>
            <rFont val="Tahoma"/>
            <family val="2"/>
          </rPr>
          <t xml:space="preserve"> РесСмета::&lt;Индекс к ОЗП или ОЗП по позиции на единицу, если позиция в ТЦ&gt;
----------
&lt;Индекс к МАТ или МАТ по позиции на единицу, если позиция в ТЦ&gt;</t>
        </r>
      </text>
    </comment>
    <comment ref="K27" authorId="3">
      <text>
        <r>
          <rPr>
            <sz val="10"/>
            <rFont val="Tahoma"/>
            <family val="2"/>
          </rPr>
          <t xml:space="preserve"> РесСмета::&lt;Индекс к ЭММ или ЭММ по позиции на единицу, если позиция в ТЦ&gt;
----------
&lt;Индекс к ЗПМ или ЗПМ по позиции на единицу, если позиция в ТЦ&gt;
&lt;Нормы НР по позиции при БИМ&gt;
&lt;Нормы СП по позиции при БИМ&gt;</t>
        </r>
      </text>
    </comment>
    <comment ref="J21" authorId="3">
      <text>
        <r>
          <rPr>
            <b/>
            <sz val="8"/>
            <rFont val="Tahoma"/>
            <family val="2"/>
          </rPr>
          <t xml:space="preserve"> ИтогоБазЦ::&lt;Итого ТЗМ&gt;</t>
        </r>
      </text>
    </comment>
    <comment ref="L21" authorId="3">
      <text>
        <r>
          <rPr>
            <b/>
            <sz val="8"/>
            <rFont val="Tahoma"/>
            <family val="2"/>
          </rPr>
          <t xml:space="preserve"> ИтогоБИМ::&lt;Итого ТЗМ&gt;</t>
        </r>
      </text>
    </comment>
    <comment ref="M27" authorId="0">
      <text>
        <r>
          <rPr>
            <sz val="10"/>
            <rFont val="Tahoma"/>
            <family val="2"/>
          </rPr>
          <t xml:space="preserve"> РесСмета::&lt;Общая стоимость ОЗП по позиции для БИМ до начисления НР и СП&gt;
----------
&lt;Общая стоимость МАТ по позиции для БИМ до начисления НР и СП&gt;
</t>
        </r>
      </text>
    </comment>
    <comment ref="N27" authorId="6">
      <text>
        <r>
          <rPr>
            <b/>
            <sz val="8"/>
            <rFont val="Tahoma"/>
            <family val="2"/>
          </rPr>
          <t xml:space="preserve"> РесСмета::&lt;Общая стоимость ЭММ по позиции для БИМ до начисления НР и СП&gt;
----------
&lt;Общая стоимость ЗПМ по позиции для БИМ до начисления НР и СП&gt;
</t>
        </r>
      </text>
    </comment>
    <comment ref="L27" authorId="5">
      <text>
        <r>
          <rPr>
            <sz val="8"/>
            <rFont val="Tahoma"/>
            <family val="2"/>
          </rPr>
          <t xml:space="preserve"> РесСмета::&lt;Общая стоимость ПЗ по позиции для БИМ до начисления НР и СП&gt;
&lt;Сумма НР по позиции для БИМ&gt;
&lt;Сумма СП по позиции для БИМ&gt;</t>
        </r>
      </text>
    </comment>
    <comment ref="G27" authorId="7">
      <text>
        <r>
          <rPr>
            <b/>
            <sz val="9"/>
            <rFont val="Tahoma"/>
            <family val="2"/>
          </rPr>
          <t xml:space="preserve"> РесСмета::&lt;Общая стоимость ПЗ по позиции в базисных ценах с учетом к-тов к итогам (игнор.тек.ур.ц.)&gt;
&lt;Сумма НР по позиции при расчете в базисных ценах&gt;
&lt;Сумма СП по позиции при расчете в базисных ценах&gt;</t>
        </r>
      </text>
    </comment>
    <comment ref="H27" authorId="7">
      <text>
        <r>
          <rPr>
            <b/>
            <sz val="9"/>
            <rFont val="Tahoma"/>
            <family val="2"/>
          </rPr>
          <t xml:space="preserve"> РесСмета::&lt;Общая стоимость ОЗП по позиции в базисных ценах с учетом к-тов к итогам (игнор.тек.ур.ц.)&gt;
----------
&lt;Общая стоимость МАТ по позиции в базисных ценах с учетом к-тов к итогам (игнор.тек.ур.ц.)&gt;</t>
        </r>
      </text>
    </comment>
    <comment ref="I27" authorId="7">
      <text>
        <r>
          <rPr>
            <b/>
            <sz val="9"/>
            <rFont val="Tahoma"/>
            <family val="2"/>
          </rPr>
          <t xml:space="preserve"> РесСмета::&lt;Общая стоимость ЭММ по позиции в базисных ценах с учетом к-тов к итогам (игнор.тек.ур.ц.)&gt;
----------
&lt;Общая стоимость ЗПМ по позиции в базисных ценах с учетом к-тов к итогам (игнор.тек.ур.ц.)&gt;</t>
        </r>
      </text>
    </comment>
    <comment ref="D27" authorId="8">
      <text>
        <r>
          <rPr>
            <b/>
            <sz val="8"/>
            <rFont val="Tahoma"/>
            <family val="2"/>
          </rPr>
          <t xml:space="preserve"> РесСмета::&lt;ПЗ по позиции на единицу в базисных ценах с учетом всех к-тов (игнор.тек.ур.ц.)&gt;
&lt;Нормы НР по позиции для баз.цен&gt;
&lt;Нормы СП по позиции для баз.цен&gt;</t>
        </r>
      </text>
    </comment>
    <comment ref="L59" authorId="5">
      <text>
        <r>
          <rPr>
            <sz val="8"/>
            <rFont val="Tahoma"/>
            <family val="2"/>
          </rPr>
          <t xml:space="preserve"> Итоги::&lt;Прямые затраты (итоги)&gt;</t>
        </r>
      </text>
    </comment>
    <comment ref="M59" authorId="5">
      <text>
        <r>
          <rPr>
            <sz val="8"/>
            <rFont val="Tahoma"/>
            <family val="2"/>
          </rPr>
          <t xml:space="preserve"> Итоги::&lt;З/п основных рабочих (итоги)&gt;
&lt;Материалы (итоги)&gt;</t>
        </r>
      </text>
    </comment>
    <comment ref="N59" authorId="5">
      <text>
        <r>
          <rPr>
            <sz val="8"/>
            <rFont val="Tahoma"/>
            <family val="2"/>
          </rPr>
          <t xml:space="preserve"> Итоги::&lt;Эксплуатация машин (итоги)&gt;
&lt;З/п машинистов (итоги)&gt;</t>
        </r>
      </text>
    </comment>
    <comment ref="E27" authorId="7">
      <text>
        <r>
          <rPr>
            <b/>
            <sz val="9"/>
            <rFont val="Tahoma"/>
            <family val="2"/>
          </rPr>
          <t xml:space="preserve"> РесСмета::&lt;ОЗП по позиции на единицу в базисных ценах с учетом всех к-тов (игнор.тек.ур.ц.)&gt;
----------
&lt;МАТ по позиции на единицу в базисных ценах с учетом всех к-тов (игнор.тек.ур.ц.)&gt;</t>
        </r>
      </text>
    </comment>
    <comment ref="F27" authorId="7">
      <text>
        <r>
          <rPr>
            <b/>
            <sz val="9"/>
            <rFont val="Tahoma"/>
            <family val="2"/>
          </rPr>
          <t xml:space="preserve"> РесСмета::&lt;ЭММ по позиции на единицу в базисных ценах с учетом всех к-тов (игнор.тек.ур.ц.)&gt;
----------
&lt;ЗПМ по позиции на единицу в базисных ценах с учетом всех к-тов (игнор.тек.ур.ц.)&gt;</t>
        </r>
      </text>
    </comment>
    <comment ref="A77" authorId="5">
      <text>
        <r>
          <rPr>
            <sz val="8"/>
            <rFont val="Tahoma"/>
            <family val="2"/>
          </rPr>
          <t xml:space="preserve"> Хвост::&lt;Составил&gt;</t>
        </r>
      </text>
    </comment>
    <comment ref="A79" authorId="5">
      <text>
        <r>
          <rPr>
            <sz val="8"/>
            <rFont val="Tahoma"/>
            <family val="2"/>
          </rPr>
          <t xml:space="preserve"> Хвост::&lt;Проверил&gt;</t>
        </r>
      </text>
    </comment>
    <comment ref="F22" authorId="7">
      <text>
        <r>
          <rPr>
            <b/>
            <sz val="9"/>
            <rFont val="Tahoma"/>
            <family val="2"/>
          </rPr>
          <t xml:space="preserve"> Титул::&lt;подпись 102 значение&gt;</t>
        </r>
      </text>
    </comment>
    <comment ref="J5" authorId="9">
      <text>
        <r>
          <rPr>
            <b/>
            <sz val="8"/>
            <rFont val="Tahoma"/>
            <family val="2"/>
          </rPr>
          <t xml:space="preserve"> Титул::&lt;подпись 200 атрибут 950 текст&gt;  &lt;подпись 200 значение&gt;</t>
        </r>
      </text>
    </comment>
    <comment ref="J6" authorId="9">
      <text>
        <r>
          <rPr>
            <b/>
            <sz val="8"/>
            <rFont val="Tahoma"/>
            <family val="2"/>
          </rPr>
          <t xml:space="preserve"> Титул::_________________ /&lt;подпись 200 атрибут 950 значение&gt;/</t>
        </r>
      </text>
    </comment>
    <comment ref="A5" authorId="10">
      <text>
        <r>
          <rPr>
            <b/>
            <sz val="8"/>
            <rFont val="Tahoma"/>
            <family val="2"/>
          </rPr>
          <t xml:space="preserve"> Титул::&lt;подпись 210 атрибут 950 текст&gt;  &lt;подпись 210 значение&gt;</t>
        </r>
      </text>
    </comment>
    <comment ref="A6" authorId="10">
      <text>
        <r>
          <rPr>
            <b/>
            <sz val="8"/>
            <rFont val="Tahoma"/>
            <family val="2"/>
          </rPr>
          <t xml:space="preserve"> Титул::_________________ /&lt;подпись 210 атрибут 950 значение&gt;/</t>
        </r>
      </text>
    </comment>
  </commentList>
</comments>
</file>

<file path=xl/sharedStrings.xml><?xml version="1.0" encoding="utf-8"?>
<sst xmlns="http://schemas.openxmlformats.org/spreadsheetml/2006/main" count="182" uniqueCount="133">
  <si>
    <t>(наименование работ и затрат, наименование объекта)</t>
  </si>
  <si>
    <t>(наименование стройки)</t>
  </si>
  <si>
    <t>Сметная стоимость</t>
  </si>
  <si>
    <t>№ п.п.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</si>
  <si>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</si>
  <si>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</si>
  <si>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</si>
  <si>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</si>
  <si>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</si>
  <si>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 xml:space="preserve">Всего </t>
  </si>
  <si>
    <t>Форма 4т</t>
  </si>
  <si>
    <t>Осн. з/п</t>
  </si>
  <si>
    <t>Эксп.</t>
  </si>
  <si>
    <t>Материал</t>
  </si>
  <si>
    <t>В т.ч. з/п</t>
  </si>
  <si>
    <t>Сметная трудоемкость</t>
  </si>
  <si>
    <t>Трудозатраты механизаторов</t>
  </si>
  <si>
    <t>Код норматива,
Наименование,
Единица измерения</t>
  </si>
  <si>
    <t>Объем</t>
  </si>
  <si>
    <t>Индекс / Цена</t>
  </si>
  <si>
    <t>Базисная стоимость за единицу</t>
  </si>
  <si>
    <t>Осн. З/п</t>
  </si>
  <si>
    <t xml:space="preserve">Эксп.
</t>
  </si>
  <si>
    <t>Базисная стоимость всего</t>
  </si>
  <si>
    <t>Текущая стоимость всего</t>
  </si>
  <si>
    <t>Затр. Труда</t>
  </si>
  <si>
    <t xml:space="preserve">Рабочих 
ч.-час
</t>
  </si>
  <si>
    <t>Механизаторов</t>
  </si>
  <si>
    <t>Базисные цены</t>
  </si>
  <si>
    <t>Текущие цены</t>
  </si>
  <si>
    <t xml:space="preserve">Составлен в базисных и текущих ценах по состоянию на </t>
  </si>
  <si>
    <t xml:space="preserve">УТВЕРЖДАЮ </t>
  </si>
  <si>
    <t>"___" __________ 2019 г.</t>
  </si>
  <si>
    <t>СОГЛАСОВАНО</t>
  </si>
  <si>
    <t xml:space="preserve">Основание: </t>
  </si>
  <si>
    <t xml:space="preserve">  </t>
  </si>
  <si>
    <t>_________________ //</t>
  </si>
  <si>
    <t>Раздел 1. Зимнее содержание дорог 4 квартал 2019</t>
  </si>
  <si>
    <t xml:space="preserve"> ФЕР01-02-087-03
Уборка снега и снежных валов с дорог: бульдозерами с перемещениями на расстояние до 20 м
1000 м3
(МДС35-IV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</si>
  <si>
    <t>228,31
----------
38,99</t>
  </si>
  <si>
    <t>4338
----------
741</t>
  </si>
  <si>
    <t>18,25
----------
1</t>
  </si>
  <si>
    <t>9,4
----------
18,25</t>
  </si>
  <si>
    <t>40776
----------
13520</t>
  </si>
  <si>
    <t xml:space="preserve">
----------
54,91</t>
  </si>
  <si>
    <t/>
  </si>
  <si>
    <t>Накладные расходы от ФОТ(13520 руб.)</t>
  </si>
  <si>
    <t>80%*0.9</t>
  </si>
  <si>
    <t>Сметная прибыль от ФОТ(13520 руб.)</t>
  </si>
  <si>
    <t>45%*0.85</t>
  </si>
  <si>
    <t>Всего с НР и СП</t>
  </si>
  <si>
    <t xml:space="preserve"> ФСЭМ-91.01.02-004
Автогрейдеры: среднего типа, мощность 99 кВт (135 л.с.) (Очистка дороги от снега средними автогрейдерами: снег уплотненный до 500 мм)
маш.-ч</t>
  </si>
  <si>
    <t>123
----------
13,5</t>
  </si>
  <si>
    <t>16728
----------
1836</t>
  </si>
  <si>
    <t>1137
----------
232</t>
  </si>
  <si>
    <t>154650
----------
31579</t>
  </si>
  <si>
    <t>Накладные расходы от ФОТ(31579 руб.)</t>
  </si>
  <si>
    <t>Сметная прибыль от ФОТ(31579 руб.)</t>
  </si>
  <si>
    <t xml:space="preserve"> ФСЭМ-91.01.02-004
Автогрейдеры: среднего типа, мощность 99 кВт (135 л.с.) (Уборка снежных валов автогрейдерами)
маш.-ч</t>
  </si>
  <si>
    <t>1476
----------
162</t>
  </si>
  <si>
    <t>13646
----------
2786</t>
  </si>
  <si>
    <t>Накладные расходы от ФОТ(2786 руб.)</t>
  </si>
  <si>
    <t>Сметная прибыль от ФОТ(2786 руб.)</t>
  </si>
  <si>
    <t xml:space="preserve"> ФСЭМ-91.13.01-023
Машина комбинированная, уборочная на базе КАМАЗ-53215 (Доставка противогололедных материалов к месту распределения)
маш.-ч</t>
  </si>
  <si>
    <t>162,23
----------
11,6</t>
  </si>
  <si>
    <t>649
----------
46</t>
  </si>
  <si>
    <t xml:space="preserve"> п.лист (https://vladnerud.ru/protivogololednie-reagentyi/peskosolyanaya-smes)
Пескосоль 30/70% (соль/песок)
т</t>
  </si>
  <si>
    <t xml:space="preserve">
----------
298,1</t>
  </si>
  <si>
    <t xml:space="preserve">
----------
42426</t>
  </si>
  <si>
    <t xml:space="preserve">
----------
2200</t>
  </si>
  <si>
    <t xml:space="preserve">
----------
313104</t>
  </si>
  <si>
    <t xml:space="preserve"> ФСЭМ-91.13.01-023
Машина комбинированная, уборочная на базе КАМАЗ-53215 (Распределение пескосоляной смеси или фрикционных материалов)
маш.-ч</t>
  </si>
  <si>
    <t>7787
----------
557</t>
  </si>
  <si>
    <t xml:space="preserve"> ФЕР27-12-003-01
Россыпь добавок песка для улучшения временных профилированных грунтовых дорог (по ул.Еськинская)
100 м3
(МДС35-IV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</si>
  <si>
    <t>49,15
----------
12,2</t>
  </si>
  <si>
    <t>2767,49
----------
230,64</t>
  </si>
  <si>
    <t>59
----------
15</t>
  </si>
  <si>
    <t>3321
----------
277</t>
  </si>
  <si>
    <t>18,25
----------
4,95</t>
  </si>
  <si>
    <t>8
----------
18,25</t>
  </si>
  <si>
    <t>1076
----------
73</t>
  </si>
  <si>
    <t>26568
----------
5051</t>
  </si>
  <si>
    <t>7,56
----------
19,96</t>
  </si>
  <si>
    <t>Накладные расходы от ФОТ(6127 руб.)</t>
  </si>
  <si>
    <t>Сметная прибыль от ФОТ(6127 руб.)</t>
  </si>
  <si>
    <t>95%*0.85</t>
  </si>
  <si>
    <t xml:space="preserve"> ФССЦ-02.3.01.02-0015
Песок природный для строительных: работ средний
м3
(МДС35-IV п.4.7. 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</t>
  </si>
  <si>
    <t xml:space="preserve">
----------
55,26</t>
  </si>
  <si>
    <t xml:space="preserve">
----------
7294</t>
  </si>
  <si>
    <t xml:space="preserve">
----------
464</t>
  </si>
  <si>
    <t xml:space="preserve">
----------
61269</t>
  </si>
  <si>
    <t xml:space="preserve"> ФСЭМ-91.15.03-013
Тракторы на пневмоколесном ходу, мощность 40 кВт (55 л.с.) (Очистка тротуаров, площадок отдыха и стоянок автомобилей от снега и льда: механической щеткой на тракторе 55-80 л.с.)
маш.-ч</t>
  </si>
  <si>
    <t>66,56
----------
11,6</t>
  </si>
  <si>
    <t>532
----------
93</t>
  </si>
  <si>
    <t>519
----------
200</t>
  </si>
  <si>
    <t>4151
----------
1596</t>
  </si>
  <si>
    <t>Накладные расходы от ФОТ(1596 руб.)</t>
  </si>
  <si>
    <t>Сметная прибыль от ФОТ(1596 руб.)</t>
  </si>
  <si>
    <t xml:space="preserve"> ФСЭМ-91.06.05-052
Погрузчики одноковшовые на пневмоколесном ходу (Погрузка снега в автотранспортные средства)
маш.-ч</t>
  </si>
  <si>
    <t>195
----------
13,5</t>
  </si>
  <si>
    <t>780
----------
54</t>
  </si>
  <si>
    <t xml:space="preserve"> ФССЦпг-03-21-01-020
Перевозка грузов автомобилями-самосвалами грузоподъемностью 10 т работающих вне карьера на расстояние: I класс груза до 20 км
1 т груза</t>
  </si>
  <si>
    <t>Итого прямые затраты по смете</t>
  </si>
  <si>
    <t>59
49735</t>
  </si>
  <si>
    <t>36379
3766</t>
  </si>
  <si>
    <t>1076
374446</t>
  </si>
  <si>
    <t>314067
54532</t>
  </si>
  <si>
    <t>7,56
74,87</t>
  </si>
  <si>
    <t xml:space="preserve">    В том числе (справочно):</t>
  </si>
  <si>
    <t xml:space="preserve">       оплата труда рабочих</t>
  </si>
  <si>
    <t xml:space="preserve">       материалы</t>
  </si>
  <si>
    <t xml:space="preserve">       эксплуатация машин и механизмов</t>
  </si>
  <si>
    <t xml:space="preserve">          в т.ч. оплата труда машинистов</t>
  </si>
  <si>
    <t>Накладные расходы</t>
  </si>
  <si>
    <t>Сметная прибыль</t>
  </si>
  <si>
    <t>ВСЕГО по смете</t>
  </si>
  <si>
    <t xml:space="preserve">    Земляные работы, выполняемые по другим видам работ (подготовительным, сопутствующим, укрепительным)</t>
  </si>
  <si>
    <t xml:space="preserve">
54,91</t>
  </si>
  <si>
    <t xml:space="preserve">    Содержание автомобильных дорог</t>
  </si>
  <si>
    <t xml:space="preserve">    Автомобильные дороги</t>
  </si>
  <si>
    <t>7,56
19,96</t>
  </si>
  <si>
    <t xml:space="preserve">    Перевозка грузов автотранспортом</t>
  </si>
  <si>
    <t xml:space="preserve">    Итого</t>
  </si>
  <si>
    <t xml:space="preserve">    НДС 20%</t>
  </si>
  <si>
    <t xml:space="preserve">    ВСЕГО по смете</t>
  </si>
  <si>
    <t xml:space="preserve">на Выполнение работ по содержанию автомобильных дорог, остановок, тротуаров на территории МО «Поселок Вольгинский» в 2019 году (октябрь-декабрь) </t>
  </si>
  <si>
    <t>_________________ /В.В. Гаранин/</t>
  </si>
  <si>
    <t>Глава администрации поселка Вольгинский</t>
  </si>
  <si>
    <t>Приложение №3</t>
  </si>
  <si>
    <t>к Информационной карте электронного аукциона</t>
  </si>
  <si>
    <t>Владимирская область, Петушинский район, п. Вольгинский</t>
  </si>
  <si>
    <t>Составил: ________________________ /Е.В. Царькова/</t>
  </si>
  <si>
    <t xml:space="preserve">Проверил руководитель контрактной службы: ___________________ /И.Г. Киселев/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</si>
</sst>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9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9" fillId="26" borderId="3" applyNumberFormat="0" applyAlignment="0" applyProtection="0"/>
    <xf numFmtId="0" fontId="40" fillId="2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27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52" fillId="31" borderId="0" applyNumberFormat="0" applyBorder="0" applyAlignment="0" applyProtection="0"/>
    <xf numFmtId="0" fontId="2" fillId="0" borderId="0">
      <alignment/>
      <protection/>
    </xf>
  </cellStyleXfs>
  <cellXfs count="56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0" xfId="53" applyFont="1">
      <alignment horizontal="right" vertical="top" wrapText="1"/>
      <protection/>
    </xf>
    <xf numFmtId="0" fontId="8" fillId="0" borderId="0" xfId="53" applyFont="1" applyAlignment="1">
      <alignment horizontal="left" vertical="top" wrapText="1"/>
      <protection/>
    </xf>
    <xf numFmtId="0" fontId="8" fillId="0" borderId="1" xfId="69" applyFont="1" applyBorder="1" applyAlignment="1">
      <alignment horizontal="center" vertical="center" wrapText="1"/>
      <protection/>
    </xf>
    <xf numFmtId="0" fontId="8" fillId="0" borderId="0" xfId="84" applyFont="1">
      <alignment horizontal="left" vertical="top"/>
      <protection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right"/>
    </xf>
    <xf numFmtId="0" fontId="12" fillId="0" borderId="1" xfId="76" applyFont="1">
      <alignment horizontal="center"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7" fillId="0" borderId="0" xfId="63" applyFont="1" applyBorder="1">
      <alignment horizontal="center"/>
    </xf>
    <xf numFmtId="49" fontId="12" fillId="0" borderId="1" xfId="76" applyNumberFormat="1" applyFont="1" applyBorder="1" applyAlignment="1">
      <alignment horizontal="center" vertical="top"/>
      <protection/>
    </xf>
    <xf numFmtId="0" fontId="12" fillId="0" borderId="1" xfId="76" applyFont="1" applyBorder="1" applyAlignment="1">
      <alignment horizontal="left" vertical="top" wrapText="1"/>
      <protection/>
    </xf>
    <xf numFmtId="0" fontId="12" fillId="0" borderId="1" xfId="76" applyFont="1" applyBorder="1" applyAlignment="1">
      <alignment horizontal="center" vertical="top"/>
      <protection/>
    </xf>
    <xf numFmtId="0" fontId="12" fillId="0" borderId="1" xfId="76" applyFont="1" applyBorder="1" applyAlignment="1">
      <alignment horizontal="right" vertical="top"/>
      <protection/>
    </xf>
    <xf numFmtId="0" fontId="12" fillId="0" borderId="1" xfId="76" applyFont="1" applyBorder="1" applyAlignment="1">
      <alignment horizontal="right" vertical="top" wrapText="1"/>
      <protection/>
    </xf>
    <xf numFmtId="49" fontId="17" fillId="0" borderId="1" xfId="76" applyNumberFormat="1" applyFont="1" applyBorder="1" applyAlignment="1">
      <alignment horizontal="center" vertical="top"/>
      <protection/>
    </xf>
    <xf numFmtId="0" fontId="17" fillId="0" borderId="1" xfId="76" applyFont="1" applyBorder="1" applyAlignment="1">
      <alignment horizontal="left" vertical="top"/>
      <protection/>
    </xf>
    <xf numFmtId="0" fontId="17" fillId="0" borderId="1" xfId="76" applyFont="1" applyBorder="1" applyAlignment="1">
      <alignment horizontal="center" vertical="top"/>
      <protection/>
    </xf>
    <xf numFmtId="0" fontId="17" fillId="0" borderId="1" xfId="76" applyFont="1" applyBorder="1" applyAlignment="1">
      <alignment horizontal="right" vertical="top"/>
      <protection/>
    </xf>
    <xf numFmtId="9" fontId="17" fillId="0" borderId="1" xfId="76" applyNumberFormat="1" applyFont="1" applyBorder="1" applyAlignment="1">
      <alignment horizontal="right" vertical="top"/>
      <protection/>
    </xf>
    <xf numFmtId="0" fontId="8" fillId="0" borderId="1" xfId="53" applyFont="1" applyBorder="1">
      <alignment horizontal="right" vertical="top" wrapText="1"/>
      <protection/>
    </xf>
    <xf numFmtId="0" fontId="18" fillId="0" borderId="1" xfId="53" applyFont="1" applyBorder="1">
      <alignment horizontal="right" vertical="top" wrapText="1"/>
      <protection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18" fillId="0" borderId="1" xfId="53" applyFont="1" applyBorder="1" applyAlignment="1">
      <alignment horizontal="left" vertical="top" wrapText="1"/>
      <protection/>
    </xf>
    <xf numFmtId="0" fontId="14" fillId="0" borderId="1" xfId="0" applyFont="1" applyBorder="1" applyAlignment="1">
      <alignment horizontal="left" vertical="top" wrapText="1"/>
    </xf>
    <xf numFmtId="0" fontId="8" fillId="0" borderId="11" xfId="81" applyFont="1" applyBorder="1" applyAlignment="1">
      <alignment horizontal="center" wrapText="1"/>
      <protection/>
    </xf>
    <xf numFmtId="49" fontId="15" fillId="0" borderId="1" xfId="76" applyNumberFormat="1" applyFont="1" applyBorder="1" applyAlignment="1">
      <alignment horizontal="left" vertical="top" wrapText="1"/>
      <protection/>
    </xf>
    <xf numFmtId="0" fontId="16" fillId="0" borderId="1" xfId="0" applyFont="1" applyBorder="1" applyAlignment="1">
      <alignment horizontal="left" vertical="top" wrapText="1"/>
    </xf>
    <xf numFmtId="0" fontId="8" fillId="0" borderId="0" xfId="81" applyFont="1" applyBorder="1" applyAlignment="1">
      <alignment horizontal="left"/>
      <protection/>
    </xf>
    <xf numFmtId="0" fontId="8" fillId="0" borderId="1" xfId="0" applyFont="1" applyBorder="1" applyAlignment="1">
      <alignment horizontal="center" vertical="center" wrapText="1"/>
    </xf>
    <xf numFmtId="0" fontId="8" fillId="0" borderId="0" xfId="58" applyFont="1" applyAlignment="1">
      <alignment horizontal="right"/>
      <protection/>
    </xf>
    <xf numFmtId="0" fontId="10" fillId="0" borderId="0" xfId="0" applyFont="1" applyAlignment="1">
      <alignment horizontal="center" vertical="top" wrapText="1"/>
    </xf>
    <xf numFmtId="0" fontId="8" fillId="0" borderId="1" xfId="69" applyFont="1" applyBorder="1" applyAlignment="1">
      <alignment horizontal="center" vertical="center" wrapText="1"/>
      <protection/>
    </xf>
    <xf numFmtId="0" fontId="8" fillId="0" borderId="0" xfId="59" applyFont="1" applyAlignment="1">
      <alignment horizontal="right"/>
      <protection/>
    </xf>
    <xf numFmtId="0" fontId="9" fillId="0" borderId="0" xfId="81" applyFont="1" applyBorder="1" applyAlignment="1">
      <alignment horizontal="center" vertical="center"/>
      <protection/>
    </xf>
    <xf numFmtId="0" fontId="12" fillId="0" borderId="11" xfId="81" applyFont="1" applyBorder="1" applyAlignment="1">
      <alignment horizontal="center" wrapText="1"/>
      <protection/>
    </xf>
    <xf numFmtId="0" fontId="19" fillId="0" borderId="0" xfId="0" applyFont="1" applyAlignment="1">
      <alignment horizontal="right" wrapText="1"/>
    </xf>
    <xf numFmtId="0" fontId="10" fillId="0" borderId="0" xfId="0" applyFont="1" applyAlignment="1">
      <alignment horizontal="center" vertical="top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showGridLines="0" tabSelected="1" zoomScale="92" zoomScaleNormal="92" zoomScaleSheetLayoutView="100" zoomScalePageLayoutView="0" workbookViewId="0" topLeftCell="A1">
      <selection activeCell="J22" sqref="J22"/>
    </sheetView>
  </sheetViews>
  <sheetFormatPr defaultColWidth="9.00390625" defaultRowHeight="12.75" outlineLevelRow="1"/>
  <cols>
    <col min="1" max="1" width="8.625" style="5" customWidth="1"/>
    <col min="2" max="2" width="34.375" style="5" customWidth="1"/>
    <col min="3" max="3" width="11.875" style="5" customWidth="1"/>
    <col min="4" max="5" width="12.125" style="5" customWidth="1"/>
    <col min="6" max="6" width="9.75390625" style="5" customWidth="1"/>
    <col min="7" max="8" width="12.125" style="5" customWidth="1"/>
    <col min="9" max="9" width="9.75390625" style="5" customWidth="1"/>
    <col min="10" max="13" width="12.125" style="5" customWidth="1"/>
    <col min="14" max="14" width="9.75390625" style="5" customWidth="1"/>
    <col min="15" max="15" width="14.75390625" style="5" customWidth="1"/>
    <col min="16" max="16384" width="9.125" style="5" customWidth="1"/>
  </cols>
  <sheetData>
    <row r="1" spans="12:15" ht="15.75">
      <c r="L1" s="54" t="s">
        <v>128</v>
      </c>
      <c r="M1" s="54"/>
      <c r="N1" s="54"/>
      <c r="O1" s="54"/>
    </row>
    <row r="2" spans="12:15" ht="15.75">
      <c r="L2" s="54" t="s">
        <v>129</v>
      </c>
      <c r="M2" s="54"/>
      <c r="N2" s="54"/>
      <c r="O2" s="54"/>
    </row>
    <row r="3" spans="9:14" ht="14.25" customHeight="1">
      <c r="I3" s="12"/>
      <c r="J3" s="12"/>
      <c r="N3" s="5" t="s">
        <v>10</v>
      </c>
    </row>
    <row r="4" spans="1:10" ht="12.75" outlineLevel="1">
      <c r="A4" s="24" t="s">
        <v>33</v>
      </c>
      <c r="I4" s="12"/>
      <c r="J4" s="22" t="s">
        <v>31</v>
      </c>
    </row>
    <row r="5" spans="1:15" ht="12" outlineLevel="1">
      <c r="A5" s="46" t="s">
        <v>35</v>
      </c>
      <c r="B5" s="46"/>
      <c r="C5" s="46"/>
      <c r="D5" s="46"/>
      <c r="E5" s="46"/>
      <c r="I5" s="12"/>
      <c r="J5" s="46" t="s">
        <v>127</v>
      </c>
      <c r="K5" s="46"/>
      <c r="L5" s="46"/>
      <c r="M5" s="46"/>
      <c r="N5" s="46"/>
      <c r="O5" s="46"/>
    </row>
    <row r="6" spans="1:15" ht="24.75" customHeight="1" outlineLevel="1">
      <c r="A6" s="46" t="s">
        <v>36</v>
      </c>
      <c r="B6" s="46"/>
      <c r="C6" s="46"/>
      <c r="D6" s="46"/>
      <c r="E6" s="46"/>
      <c r="I6" s="12"/>
      <c r="J6" s="46" t="s">
        <v>126</v>
      </c>
      <c r="K6" s="46"/>
      <c r="L6" s="46"/>
      <c r="M6" s="46"/>
      <c r="N6" s="46"/>
      <c r="O6" s="46"/>
    </row>
    <row r="7" spans="1:10" ht="12.75" outlineLevel="1">
      <c r="A7" s="25" t="s">
        <v>32</v>
      </c>
      <c r="I7" s="12"/>
      <c r="J7" s="23" t="s">
        <v>32</v>
      </c>
    </row>
    <row r="8" ht="12"/>
    <row r="9" spans="1:15" ht="14.25" customHeight="1">
      <c r="A9" s="43" t="s">
        <v>130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4" ht="9.75" customHeight="1">
      <c r="A10" s="49" t="s">
        <v>1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ht="9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3.5" customHeight="1">
      <c r="A12" s="52" t="s">
        <v>5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</row>
    <row r="13" spans="1:14" ht="12">
      <c r="A13" s="49" t="s">
        <v>4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15" ht="24.75" customHeight="1">
      <c r="A14" s="53" t="s">
        <v>125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</row>
    <row r="15" spans="1:14" ht="12">
      <c r="A15" s="55" t="s">
        <v>0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</row>
    <row r="16" spans="1:10" ht="12">
      <c r="A16" s="4"/>
      <c r="B16" s="3"/>
      <c r="C16" s="2"/>
      <c r="D16" s="6"/>
      <c r="E16" s="6"/>
      <c r="F16" s="6"/>
      <c r="G16" s="6"/>
      <c r="H16" s="6"/>
      <c r="I16" s="6"/>
      <c r="J16" s="6"/>
    </row>
    <row r="17" spans="1:13" ht="12">
      <c r="A17" s="1"/>
      <c r="B17" s="46" t="s">
        <v>34</v>
      </c>
      <c r="C17" s="46"/>
      <c r="D17" s="46"/>
      <c r="E17" s="46"/>
      <c r="F17" s="46"/>
      <c r="G17" s="46"/>
      <c r="H17" s="46"/>
      <c r="I17" s="46"/>
      <c r="J17" s="7"/>
      <c r="K17" s="20" t="s">
        <v>28</v>
      </c>
      <c r="M17" s="20" t="s">
        <v>29</v>
      </c>
    </row>
    <row r="18" spans="1:14" ht="12">
      <c r="A18" s="1"/>
      <c r="D18" s="9"/>
      <c r="E18" s="9"/>
      <c r="F18" s="7" t="s">
        <v>2</v>
      </c>
      <c r="G18" s="7"/>
      <c r="H18" s="7"/>
      <c r="I18" s="7"/>
      <c r="J18" s="48">
        <f>110562/1000</f>
        <v>110.562</v>
      </c>
      <c r="K18" s="48"/>
      <c r="L18" s="51">
        <f>930816/1000</f>
        <v>930.816</v>
      </c>
      <c r="M18" s="51"/>
      <c r="N18" s="19" t="s">
        <v>7</v>
      </c>
    </row>
    <row r="19" spans="1:14" ht="12.75">
      <c r="A19" s="1"/>
      <c r="C19"/>
      <c r="D19" s="9"/>
      <c r="E19" s="9"/>
      <c r="F19" s="7" t="s">
        <v>6</v>
      </c>
      <c r="G19" s="7"/>
      <c r="H19" s="7"/>
      <c r="I19" s="7"/>
      <c r="J19" s="48">
        <f>3825/1000</f>
        <v>3.825</v>
      </c>
      <c r="K19" s="48"/>
      <c r="L19" s="51">
        <f>55608/1000</f>
        <v>55.608</v>
      </c>
      <c r="M19" s="51"/>
      <c r="N19" s="19" t="s">
        <v>7</v>
      </c>
    </row>
    <row r="20" spans="1:14" ht="12">
      <c r="A20" s="1"/>
      <c r="D20" s="9"/>
      <c r="E20" s="9"/>
      <c r="F20" s="7" t="s">
        <v>15</v>
      </c>
      <c r="G20" s="7"/>
      <c r="H20" s="7"/>
      <c r="I20" s="7"/>
      <c r="J20" s="48">
        <v>7.56</v>
      </c>
      <c r="K20" s="48"/>
      <c r="L20" s="51">
        <v>7.56</v>
      </c>
      <c r="M20" s="51"/>
      <c r="N20" s="19" t="s">
        <v>8</v>
      </c>
    </row>
    <row r="21" spans="1:14" ht="12">
      <c r="A21" s="1"/>
      <c r="C21" s="7"/>
      <c r="E21" s="7"/>
      <c r="F21" s="7" t="s">
        <v>16</v>
      </c>
      <c r="G21" s="7"/>
      <c r="H21" s="7"/>
      <c r="I21" s="7"/>
      <c r="J21" s="48">
        <v>74.87</v>
      </c>
      <c r="K21" s="48"/>
      <c r="L21" s="51">
        <v>74.87</v>
      </c>
      <c r="M21" s="51"/>
      <c r="N21" s="19" t="s">
        <v>8</v>
      </c>
    </row>
    <row r="22" spans="1:10" ht="12">
      <c r="A22" s="1"/>
      <c r="C22" s="7"/>
      <c r="E22" s="7"/>
      <c r="F22" s="8" t="s">
        <v>30</v>
      </c>
      <c r="G22" s="7"/>
      <c r="H22" s="7"/>
      <c r="I22" s="7"/>
      <c r="J22" s="7"/>
    </row>
    <row r="23" spans="1:10" ht="12">
      <c r="A23" s="1"/>
      <c r="B23" s="3"/>
      <c r="C23" s="2"/>
      <c r="D23" s="6"/>
      <c r="E23" s="6"/>
      <c r="F23" s="6"/>
      <c r="G23" s="6"/>
      <c r="H23" s="6"/>
      <c r="I23" s="6"/>
      <c r="J23" s="6"/>
    </row>
    <row r="24" spans="1:15" ht="21.75" customHeight="1">
      <c r="A24" s="47" t="s">
        <v>3</v>
      </c>
      <c r="B24" s="47" t="s">
        <v>17</v>
      </c>
      <c r="C24" s="47" t="s">
        <v>18</v>
      </c>
      <c r="D24" s="50" t="s">
        <v>20</v>
      </c>
      <c r="E24" s="50"/>
      <c r="F24" s="50"/>
      <c r="G24" s="50" t="s">
        <v>23</v>
      </c>
      <c r="H24" s="50"/>
      <c r="I24" s="50"/>
      <c r="J24" s="47" t="s">
        <v>19</v>
      </c>
      <c r="K24" s="47"/>
      <c r="L24" s="50" t="s">
        <v>24</v>
      </c>
      <c r="M24" s="50"/>
      <c r="N24" s="50"/>
      <c r="O24" s="13" t="s">
        <v>25</v>
      </c>
    </row>
    <row r="25" spans="1:15" ht="33" customHeight="1">
      <c r="A25" s="47"/>
      <c r="B25" s="47"/>
      <c r="C25" s="47"/>
      <c r="D25" s="50" t="s">
        <v>9</v>
      </c>
      <c r="E25" s="13" t="s">
        <v>21</v>
      </c>
      <c r="F25" s="17" t="s">
        <v>22</v>
      </c>
      <c r="G25" s="50" t="s">
        <v>9</v>
      </c>
      <c r="H25" s="13" t="s">
        <v>21</v>
      </c>
      <c r="I25" s="17" t="s">
        <v>22</v>
      </c>
      <c r="J25" s="17" t="s">
        <v>11</v>
      </c>
      <c r="K25" s="17" t="s">
        <v>12</v>
      </c>
      <c r="L25" s="50" t="s">
        <v>9</v>
      </c>
      <c r="M25" s="13" t="s">
        <v>21</v>
      </c>
      <c r="N25" s="17" t="s">
        <v>22</v>
      </c>
      <c r="O25" s="13" t="s">
        <v>26</v>
      </c>
    </row>
    <row r="26" spans="1:15" ht="27.75" customHeight="1">
      <c r="A26" s="47"/>
      <c r="B26" s="47"/>
      <c r="C26" s="47"/>
      <c r="D26" s="50"/>
      <c r="E26" s="17" t="s">
        <v>13</v>
      </c>
      <c r="F26" s="13" t="s">
        <v>14</v>
      </c>
      <c r="G26" s="50"/>
      <c r="H26" s="17" t="s">
        <v>13</v>
      </c>
      <c r="I26" s="13" t="s">
        <v>14</v>
      </c>
      <c r="J26" s="13" t="s">
        <v>13</v>
      </c>
      <c r="K26" s="17" t="s">
        <v>14</v>
      </c>
      <c r="L26" s="50"/>
      <c r="M26" s="17" t="s">
        <v>13</v>
      </c>
      <c r="N26" s="13" t="s">
        <v>14</v>
      </c>
      <c r="O26" s="13" t="s">
        <v>27</v>
      </c>
    </row>
    <row r="27" spans="1:15" s="10" customFormat="1" ht="12.75">
      <c r="A27" s="21">
        <v>1</v>
      </c>
      <c r="B27" s="21">
        <v>2</v>
      </c>
      <c r="C27" s="21">
        <v>3</v>
      </c>
      <c r="D27" s="21">
        <v>4</v>
      </c>
      <c r="E27" s="21">
        <v>5</v>
      </c>
      <c r="F27" s="21">
        <v>6</v>
      </c>
      <c r="G27" s="21">
        <v>7</v>
      </c>
      <c r="H27" s="21">
        <v>8</v>
      </c>
      <c r="I27" s="21">
        <v>9</v>
      </c>
      <c r="J27" s="21">
        <v>10</v>
      </c>
      <c r="K27" s="21">
        <v>11</v>
      </c>
      <c r="L27" s="21">
        <v>12</v>
      </c>
      <c r="M27" s="21">
        <v>13</v>
      </c>
      <c r="N27" s="21">
        <v>14</v>
      </c>
      <c r="O27" s="21">
        <v>15</v>
      </c>
    </row>
    <row r="28" spans="1:15" s="10" customFormat="1" ht="21" customHeight="1">
      <c r="A28" s="44" t="s">
        <v>37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</row>
    <row r="29" spans="1:15" s="10" customFormat="1" ht="140.25">
      <c r="A29" s="27">
        <v>1</v>
      </c>
      <c r="B29" s="28" t="s">
        <v>38</v>
      </c>
      <c r="C29" s="29">
        <v>19</v>
      </c>
      <c r="D29" s="30">
        <v>228.31</v>
      </c>
      <c r="E29" s="30"/>
      <c r="F29" s="31" t="s">
        <v>39</v>
      </c>
      <c r="G29" s="30">
        <v>4338</v>
      </c>
      <c r="H29" s="30"/>
      <c r="I29" s="31" t="s">
        <v>40</v>
      </c>
      <c r="J29" s="31" t="s">
        <v>41</v>
      </c>
      <c r="K29" s="31" t="s">
        <v>42</v>
      </c>
      <c r="L29" s="30">
        <v>40776</v>
      </c>
      <c r="M29" s="30"/>
      <c r="N29" s="31" t="s">
        <v>43</v>
      </c>
      <c r="O29" s="31" t="s">
        <v>44</v>
      </c>
    </row>
    <row r="30" spans="1:16" s="10" customFormat="1" ht="12.75">
      <c r="A30" s="32" t="s">
        <v>45</v>
      </c>
      <c r="B30" s="33" t="s">
        <v>46</v>
      </c>
      <c r="C30" s="34"/>
      <c r="D30" s="35" t="s">
        <v>47</v>
      </c>
      <c r="E30" s="35"/>
      <c r="F30" s="35"/>
      <c r="G30" s="35">
        <v>534</v>
      </c>
      <c r="H30" s="35"/>
      <c r="I30" s="35"/>
      <c r="J30" s="35"/>
      <c r="K30" s="35" t="s">
        <v>47</v>
      </c>
      <c r="L30" s="35">
        <v>9734</v>
      </c>
      <c r="M30" s="35"/>
      <c r="N30" s="35"/>
      <c r="O30" s="35"/>
      <c r="P30" s="26"/>
    </row>
    <row r="31" spans="1:16" s="10" customFormat="1" ht="12.75">
      <c r="A31" s="32" t="s">
        <v>45</v>
      </c>
      <c r="B31" s="33" t="s">
        <v>48</v>
      </c>
      <c r="C31" s="34"/>
      <c r="D31" s="35" t="s">
        <v>49</v>
      </c>
      <c r="E31" s="35"/>
      <c r="F31" s="35"/>
      <c r="G31" s="35">
        <v>283</v>
      </c>
      <c r="H31" s="35"/>
      <c r="I31" s="35"/>
      <c r="J31" s="35"/>
      <c r="K31" s="35" t="s">
        <v>49</v>
      </c>
      <c r="L31" s="35">
        <v>5171</v>
      </c>
      <c r="M31" s="35"/>
      <c r="N31" s="35"/>
      <c r="O31" s="35"/>
      <c r="P31" s="26"/>
    </row>
    <row r="32" spans="1:16" s="10" customFormat="1" ht="12.75">
      <c r="A32" s="32" t="s">
        <v>45</v>
      </c>
      <c r="B32" s="33" t="s">
        <v>50</v>
      </c>
      <c r="C32" s="34"/>
      <c r="D32" s="35"/>
      <c r="E32" s="35"/>
      <c r="F32" s="35"/>
      <c r="G32" s="35">
        <v>5155</v>
      </c>
      <c r="H32" s="35"/>
      <c r="I32" s="35"/>
      <c r="J32" s="35"/>
      <c r="K32" s="35"/>
      <c r="L32" s="35">
        <v>55681</v>
      </c>
      <c r="M32" s="35"/>
      <c r="N32" s="35"/>
      <c r="O32" s="35"/>
      <c r="P32" s="26"/>
    </row>
    <row r="33" spans="1:15" s="10" customFormat="1" ht="76.5">
      <c r="A33" s="27">
        <v>2</v>
      </c>
      <c r="B33" s="28" t="s">
        <v>51</v>
      </c>
      <c r="C33" s="29">
        <v>136</v>
      </c>
      <c r="D33" s="30">
        <v>123</v>
      </c>
      <c r="E33" s="30"/>
      <c r="F33" s="31" t="s">
        <v>52</v>
      </c>
      <c r="G33" s="30">
        <v>16728</v>
      </c>
      <c r="H33" s="30"/>
      <c r="I33" s="31" t="s">
        <v>53</v>
      </c>
      <c r="J33" s="30"/>
      <c r="K33" s="31" t="s">
        <v>54</v>
      </c>
      <c r="L33" s="30">
        <v>154650</v>
      </c>
      <c r="M33" s="30"/>
      <c r="N33" s="31" t="s">
        <v>55</v>
      </c>
      <c r="O33" s="30"/>
    </row>
    <row r="34" spans="1:16" s="10" customFormat="1" ht="12.75">
      <c r="A34" s="32" t="s">
        <v>45</v>
      </c>
      <c r="B34" s="33" t="s">
        <v>56</v>
      </c>
      <c r="C34" s="34"/>
      <c r="D34" s="36">
        <v>1.1</v>
      </c>
      <c r="E34" s="35"/>
      <c r="F34" s="35"/>
      <c r="G34" s="35">
        <v>2020</v>
      </c>
      <c r="H34" s="35"/>
      <c r="I34" s="35"/>
      <c r="J34" s="35"/>
      <c r="K34" s="36">
        <v>1.1</v>
      </c>
      <c r="L34" s="35">
        <v>34737</v>
      </c>
      <c r="M34" s="35"/>
      <c r="N34" s="35"/>
      <c r="O34" s="35"/>
      <c r="P34" s="26"/>
    </row>
    <row r="35" spans="1:16" s="10" customFormat="1" ht="12.75">
      <c r="A35" s="32" t="s">
        <v>45</v>
      </c>
      <c r="B35" s="33" t="s">
        <v>57</v>
      </c>
      <c r="C35" s="34"/>
      <c r="D35" s="36">
        <v>0.5</v>
      </c>
      <c r="E35" s="35"/>
      <c r="F35" s="35"/>
      <c r="G35" s="35">
        <v>918</v>
      </c>
      <c r="H35" s="35"/>
      <c r="I35" s="35"/>
      <c r="J35" s="35"/>
      <c r="K35" s="36">
        <v>0.5</v>
      </c>
      <c r="L35" s="35">
        <v>15790</v>
      </c>
      <c r="M35" s="35"/>
      <c r="N35" s="35"/>
      <c r="O35" s="35"/>
      <c r="P35" s="26"/>
    </row>
    <row r="36" spans="1:16" s="10" customFormat="1" ht="12.75">
      <c r="A36" s="32" t="s">
        <v>45</v>
      </c>
      <c r="B36" s="33" t="s">
        <v>50</v>
      </c>
      <c r="C36" s="34"/>
      <c r="D36" s="35"/>
      <c r="E36" s="35"/>
      <c r="F36" s="35"/>
      <c r="G36" s="35">
        <v>19666</v>
      </c>
      <c r="H36" s="35"/>
      <c r="I36" s="35"/>
      <c r="J36" s="35"/>
      <c r="K36" s="35"/>
      <c r="L36" s="35">
        <v>205177</v>
      </c>
      <c r="M36" s="35"/>
      <c r="N36" s="35"/>
      <c r="O36" s="35"/>
      <c r="P36" s="26"/>
    </row>
    <row r="37" spans="1:15" s="10" customFormat="1" ht="63.75">
      <c r="A37" s="27">
        <v>3</v>
      </c>
      <c r="B37" s="28" t="s">
        <v>58</v>
      </c>
      <c r="C37" s="29">
        <v>12</v>
      </c>
      <c r="D37" s="30">
        <v>123</v>
      </c>
      <c r="E37" s="30"/>
      <c r="F37" s="31" t="s">
        <v>52</v>
      </c>
      <c r="G37" s="30">
        <v>1476</v>
      </c>
      <c r="H37" s="30"/>
      <c r="I37" s="31" t="s">
        <v>59</v>
      </c>
      <c r="J37" s="30"/>
      <c r="K37" s="31" t="s">
        <v>54</v>
      </c>
      <c r="L37" s="30">
        <v>13646</v>
      </c>
      <c r="M37" s="30"/>
      <c r="N37" s="31" t="s">
        <v>60</v>
      </c>
      <c r="O37" s="30"/>
    </row>
    <row r="38" spans="1:16" s="10" customFormat="1" ht="12.75">
      <c r="A38" s="32" t="s">
        <v>45</v>
      </c>
      <c r="B38" s="33" t="s">
        <v>61</v>
      </c>
      <c r="C38" s="34"/>
      <c r="D38" s="36">
        <v>1.1</v>
      </c>
      <c r="E38" s="35"/>
      <c r="F38" s="35"/>
      <c r="G38" s="35">
        <v>178</v>
      </c>
      <c r="H38" s="35"/>
      <c r="I38" s="35"/>
      <c r="J38" s="35"/>
      <c r="K38" s="36">
        <v>1.1</v>
      </c>
      <c r="L38" s="35">
        <v>3065</v>
      </c>
      <c r="M38" s="35"/>
      <c r="N38" s="35"/>
      <c r="O38" s="35"/>
      <c r="P38" s="26"/>
    </row>
    <row r="39" spans="1:16" s="10" customFormat="1" ht="12.75">
      <c r="A39" s="32" t="s">
        <v>45</v>
      </c>
      <c r="B39" s="33" t="s">
        <v>62</v>
      </c>
      <c r="C39" s="34"/>
      <c r="D39" s="36">
        <v>0.5</v>
      </c>
      <c r="E39" s="35"/>
      <c r="F39" s="35"/>
      <c r="G39" s="35">
        <v>81</v>
      </c>
      <c r="H39" s="35"/>
      <c r="I39" s="35"/>
      <c r="J39" s="35"/>
      <c r="K39" s="36">
        <v>0.5</v>
      </c>
      <c r="L39" s="35">
        <v>1393</v>
      </c>
      <c r="M39" s="35"/>
      <c r="N39" s="35"/>
      <c r="O39" s="35"/>
      <c r="P39" s="26"/>
    </row>
    <row r="40" spans="1:16" s="10" customFormat="1" ht="12.75">
      <c r="A40" s="32" t="s">
        <v>45</v>
      </c>
      <c r="B40" s="33" t="s">
        <v>50</v>
      </c>
      <c r="C40" s="34"/>
      <c r="D40" s="35"/>
      <c r="E40" s="35"/>
      <c r="F40" s="35"/>
      <c r="G40" s="35">
        <v>1735</v>
      </c>
      <c r="H40" s="35"/>
      <c r="I40" s="35"/>
      <c r="J40" s="35"/>
      <c r="K40" s="35"/>
      <c r="L40" s="35">
        <v>18104</v>
      </c>
      <c r="M40" s="35"/>
      <c r="N40" s="35"/>
      <c r="O40" s="35"/>
      <c r="P40" s="26"/>
    </row>
    <row r="41" spans="1:15" s="10" customFormat="1" ht="76.5">
      <c r="A41" s="27">
        <v>4</v>
      </c>
      <c r="B41" s="28" t="s">
        <v>63</v>
      </c>
      <c r="C41" s="29">
        <v>4</v>
      </c>
      <c r="D41" s="30">
        <v>162.23</v>
      </c>
      <c r="E41" s="30"/>
      <c r="F41" s="31" t="s">
        <v>64</v>
      </c>
      <c r="G41" s="30">
        <v>649</v>
      </c>
      <c r="H41" s="30"/>
      <c r="I41" s="31" t="s">
        <v>65</v>
      </c>
      <c r="J41" s="30"/>
      <c r="K41" s="30">
        <v>1197</v>
      </c>
      <c r="L41" s="30">
        <v>4789</v>
      </c>
      <c r="M41" s="30"/>
      <c r="N41" s="30">
        <v>4789</v>
      </c>
      <c r="O41" s="30"/>
    </row>
    <row r="42" spans="1:16" s="10" customFormat="1" ht="12.75">
      <c r="A42" s="32" t="s">
        <v>45</v>
      </c>
      <c r="B42" s="33" t="s">
        <v>50</v>
      </c>
      <c r="C42" s="34"/>
      <c r="D42" s="35"/>
      <c r="E42" s="35"/>
      <c r="F42" s="35"/>
      <c r="G42" s="35">
        <v>723</v>
      </c>
      <c r="H42" s="35"/>
      <c r="I42" s="35"/>
      <c r="J42" s="35"/>
      <c r="K42" s="35"/>
      <c r="L42" s="35">
        <v>4789</v>
      </c>
      <c r="M42" s="35"/>
      <c r="N42" s="35"/>
      <c r="O42" s="35"/>
      <c r="P42" s="26"/>
    </row>
    <row r="43" spans="1:15" s="10" customFormat="1" ht="63.75">
      <c r="A43" s="27">
        <v>5</v>
      </c>
      <c r="B43" s="28" t="s">
        <v>66</v>
      </c>
      <c r="C43" s="29">
        <v>142.32</v>
      </c>
      <c r="D43" s="30">
        <v>298.1</v>
      </c>
      <c r="E43" s="31" t="s">
        <v>67</v>
      </c>
      <c r="F43" s="30"/>
      <c r="G43" s="30">
        <v>42426</v>
      </c>
      <c r="H43" s="31" t="s">
        <v>68</v>
      </c>
      <c r="I43" s="30"/>
      <c r="J43" s="31" t="s">
        <v>69</v>
      </c>
      <c r="K43" s="30"/>
      <c r="L43" s="30">
        <v>313104</v>
      </c>
      <c r="M43" s="31" t="s">
        <v>70</v>
      </c>
      <c r="N43" s="30"/>
      <c r="O43" s="30"/>
    </row>
    <row r="44" spans="1:15" s="10" customFormat="1" ht="76.5">
      <c r="A44" s="27">
        <v>6</v>
      </c>
      <c r="B44" s="28" t="s">
        <v>71</v>
      </c>
      <c r="C44" s="29">
        <v>48</v>
      </c>
      <c r="D44" s="30">
        <v>162.23</v>
      </c>
      <c r="E44" s="30"/>
      <c r="F44" s="31" t="s">
        <v>64</v>
      </c>
      <c r="G44" s="30">
        <v>7787</v>
      </c>
      <c r="H44" s="30"/>
      <c r="I44" s="31" t="s">
        <v>72</v>
      </c>
      <c r="J44" s="30"/>
      <c r="K44" s="30">
        <v>1197</v>
      </c>
      <c r="L44" s="30">
        <v>57468</v>
      </c>
      <c r="M44" s="30"/>
      <c r="N44" s="30">
        <v>57468</v>
      </c>
      <c r="O44" s="30"/>
    </row>
    <row r="45" spans="1:16" s="10" customFormat="1" ht="12.75">
      <c r="A45" s="32" t="s">
        <v>45</v>
      </c>
      <c r="B45" s="33" t="s">
        <v>50</v>
      </c>
      <c r="C45" s="34"/>
      <c r="D45" s="35"/>
      <c r="E45" s="35"/>
      <c r="F45" s="35"/>
      <c r="G45" s="35">
        <v>8679</v>
      </c>
      <c r="H45" s="35"/>
      <c r="I45" s="35"/>
      <c r="J45" s="35"/>
      <c r="K45" s="35"/>
      <c r="L45" s="35">
        <v>57468</v>
      </c>
      <c r="M45" s="35"/>
      <c r="N45" s="35"/>
      <c r="O45" s="35"/>
      <c r="P45" s="26"/>
    </row>
    <row r="46" spans="1:15" s="10" customFormat="1" ht="140.25">
      <c r="A46" s="27">
        <v>7</v>
      </c>
      <c r="B46" s="28" t="s">
        <v>73</v>
      </c>
      <c r="C46" s="29">
        <v>1.2</v>
      </c>
      <c r="D46" s="30">
        <v>2828.84</v>
      </c>
      <c r="E46" s="31" t="s">
        <v>74</v>
      </c>
      <c r="F46" s="31" t="s">
        <v>75</v>
      </c>
      <c r="G46" s="30">
        <v>3395</v>
      </c>
      <c r="H46" s="31" t="s">
        <v>76</v>
      </c>
      <c r="I46" s="31" t="s">
        <v>77</v>
      </c>
      <c r="J46" s="31" t="s">
        <v>78</v>
      </c>
      <c r="K46" s="31" t="s">
        <v>79</v>
      </c>
      <c r="L46" s="30">
        <v>27717</v>
      </c>
      <c r="M46" s="31" t="s">
        <v>80</v>
      </c>
      <c r="N46" s="31" t="s">
        <v>81</v>
      </c>
      <c r="O46" s="31" t="s">
        <v>82</v>
      </c>
    </row>
    <row r="47" spans="1:16" s="10" customFormat="1" ht="12.75">
      <c r="A47" s="32" t="s">
        <v>45</v>
      </c>
      <c r="B47" s="33" t="s">
        <v>83</v>
      </c>
      <c r="C47" s="34"/>
      <c r="D47" s="36">
        <v>1.42</v>
      </c>
      <c r="E47" s="35"/>
      <c r="F47" s="35"/>
      <c r="G47" s="35">
        <v>477</v>
      </c>
      <c r="H47" s="35"/>
      <c r="I47" s="35"/>
      <c r="J47" s="35"/>
      <c r="K47" s="36">
        <v>1.42</v>
      </c>
      <c r="L47" s="35">
        <v>8700</v>
      </c>
      <c r="M47" s="35"/>
      <c r="N47" s="35"/>
      <c r="O47" s="35"/>
      <c r="P47" s="26"/>
    </row>
    <row r="48" spans="1:16" s="10" customFormat="1" ht="12.75">
      <c r="A48" s="32" t="s">
        <v>45</v>
      </c>
      <c r="B48" s="33" t="s">
        <v>84</v>
      </c>
      <c r="C48" s="34"/>
      <c r="D48" s="35" t="s">
        <v>85</v>
      </c>
      <c r="E48" s="35"/>
      <c r="F48" s="35"/>
      <c r="G48" s="35">
        <v>271</v>
      </c>
      <c r="H48" s="35"/>
      <c r="I48" s="35"/>
      <c r="J48" s="35"/>
      <c r="K48" s="35" t="s">
        <v>85</v>
      </c>
      <c r="L48" s="35">
        <v>4948</v>
      </c>
      <c r="M48" s="35"/>
      <c r="N48" s="35"/>
      <c r="O48" s="35"/>
      <c r="P48" s="26"/>
    </row>
    <row r="49" spans="1:16" s="10" customFormat="1" ht="12.75">
      <c r="A49" s="32" t="s">
        <v>45</v>
      </c>
      <c r="B49" s="33" t="s">
        <v>50</v>
      </c>
      <c r="C49" s="34"/>
      <c r="D49" s="35"/>
      <c r="E49" s="35"/>
      <c r="F49" s="35"/>
      <c r="G49" s="35">
        <v>4143</v>
      </c>
      <c r="H49" s="35"/>
      <c r="I49" s="35"/>
      <c r="J49" s="35"/>
      <c r="K49" s="35"/>
      <c r="L49" s="35">
        <v>41365</v>
      </c>
      <c r="M49" s="35"/>
      <c r="N49" s="35"/>
      <c r="O49" s="35"/>
      <c r="P49" s="26"/>
    </row>
    <row r="50" spans="1:15" s="10" customFormat="1" ht="127.5">
      <c r="A50" s="27">
        <v>8</v>
      </c>
      <c r="B50" s="28" t="s">
        <v>86</v>
      </c>
      <c r="C50" s="29">
        <v>132</v>
      </c>
      <c r="D50" s="30">
        <v>55.26</v>
      </c>
      <c r="E50" s="31" t="s">
        <v>87</v>
      </c>
      <c r="F50" s="30"/>
      <c r="G50" s="30">
        <v>7294</v>
      </c>
      <c r="H50" s="31" t="s">
        <v>88</v>
      </c>
      <c r="I50" s="30"/>
      <c r="J50" s="31" t="s">
        <v>89</v>
      </c>
      <c r="K50" s="30"/>
      <c r="L50" s="30">
        <v>61269</v>
      </c>
      <c r="M50" s="31" t="s">
        <v>90</v>
      </c>
      <c r="N50" s="30"/>
      <c r="O50" s="30"/>
    </row>
    <row r="51" spans="1:15" s="10" customFormat="1" ht="89.25">
      <c r="A51" s="27">
        <v>9</v>
      </c>
      <c r="B51" s="28" t="s">
        <v>91</v>
      </c>
      <c r="C51" s="29">
        <v>8</v>
      </c>
      <c r="D51" s="30">
        <v>66.56</v>
      </c>
      <c r="E51" s="30"/>
      <c r="F51" s="31" t="s">
        <v>92</v>
      </c>
      <c r="G51" s="30">
        <v>532</v>
      </c>
      <c r="H51" s="30"/>
      <c r="I51" s="31" t="s">
        <v>93</v>
      </c>
      <c r="J51" s="30"/>
      <c r="K51" s="31" t="s">
        <v>94</v>
      </c>
      <c r="L51" s="30">
        <v>4151</v>
      </c>
      <c r="M51" s="30"/>
      <c r="N51" s="31" t="s">
        <v>95</v>
      </c>
      <c r="O51" s="30"/>
    </row>
    <row r="52" spans="1:16" s="10" customFormat="1" ht="12.75">
      <c r="A52" s="32" t="s">
        <v>45</v>
      </c>
      <c r="B52" s="33" t="s">
        <v>96</v>
      </c>
      <c r="C52" s="34"/>
      <c r="D52" s="36">
        <v>1.1</v>
      </c>
      <c r="E52" s="35"/>
      <c r="F52" s="35"/>
      <c r="G52" s="35">
        <v>102</v>
      </c>
      <c r="H52" s="35"/>
      <c r="I52" s="35"/>
      <c r="J52" s="35"/>
      <c r="K52" s="36">
        <v>1.1</v>
      </c>
      <c r="L52" s="35">
        <v>1756</v>
      </c>
      <c r="M52" s="35"/>
      <c r="N52" s="35"/>
      <c r="O52" s="35"/>
      <c r="P52" s="26"/>
    </row>
    <row r="53" spans="1:16" s="10" customFormat="1" ht="12.75">
      <c r="A53" s="32" t="s">
        <v>45</v>
      </c>
      <c r="B53" s="33" t="s">
        <v>97</v>
      </c>
      <c r="C53" s="34"/>
      <c r="D53" s="36">
        <v>0.5</v>
      </c>
      <c r="E53" s="35"/>
      <c r="F53" s="35"/>
      <c r="G53" s="35">
        <v>47</v>
      </c>
      <c r="H53" s="35"/>
      <c r="I53" s="35"/>
      <c r="J53" s="35"/>
      <c r="K53" s="36">
        <v>0.5</v>
      </c>
      <c r="L53" s="35">
        <v>798</v>
      </c>
      <c r="M53" s="35"/>
      <c r="N53" s="35"/>
      <c r="O53" s="35"/>
      <c r="P53" s="26"/>
    </row>
    <row r="54" spans="1:16" s="10" customFormat="1" ht="12.75">
      <c r="A54" s="32" t="s">
        <v>45</v>
      </c>
      <c r="B54" s="33" t="s">
        <v>50</v>
      </c>
      <c r="C54" s="34"/>
      <c r="D54" s="35"/>
      <c r="E54" s="35"/>
      <c r="F54" s="35"/>
      <c r="G54" s="35">
        <v>681</v>
      </c>
      <c r="H54" s="35"/>
      <c r="I54" s="35"/>
      <c r="J54" s="35"/>
      <c r="K54" s="35"/>
      <c r="L54" s="35">
        <v>6705</v>
      </c>
      <c r="M54" s="35"/>
      <c r="N54" s="35"/>
      <c r="O54" s="35"/>
      <c r="P54" s="26"/>
    </row>
    <row r="55" spans="1:15" s="10" customFormat="1" ht="63.75">
      <c r="A55" s="27">
        <v>10</v>
      </c>
      <c r="B55" s="28" t="s">
        <v>98</v>
      </c>
      <c r="C55" s="29">
        <v>4</v>
      </c>
      <c r="D55" s="30">
        <v>195</v>
      </c>
      <c r="E55" s="30"/>
      <c r="F55" s="31" t="s">
        <v>99</v>
      </c>
      <c r="G55" s="30">
        <v>780</v>
      </c>
      <c r="H55" s="30"/>
      <c r="I55" s="31" t="s">
        <v>100</v>
      </c>
      <c r="J55" s="30"/>
      <c r="K55" s="30">
        <v>1439</v>
      </c>
      <c r="L55" s="30">
        <v>5756</v>
      </c>
      <c r="M55" s="30"/>
      <c r="N55" s="30">
        <v>5756</v>
      </c>
      <c r="O55" s="30"/>
    </row>
    <row r="56" spans="1:16" s="10" customFormat="1" ht="12.75">
      <c r="A56" s="32" t="s">
        <v>45</v>
      </c>
      <c r="B56" s="33" t="s">
        <v>50</v>
      </c>
      <c r="C56" s="34"/>
      <c r="D56" s="35"/>
      <c r="E56" s="35"/>
      <c r="F56" s="35"/>
      <c r="G56" s="35">
        <v>866</v>
      </c>
      <c r="H56" s="35"/>
      <c r="I56" s="35"/>
      <c r="J56" s="35"/>
      <c r="K56" s="35"/>
      <c r="L56" s="35">
        <v>5756</v>
      </c>
      <c r="M56" s="35"/>
      <c r="N56" s="35"/>
      <c r="O56" s="35"/>
      <c r="P56" s="26"/>
    </row>
    <row r="57" spans="1:15" s="10" customFormat="1" ht="76.5">
      <c r="A57" s="27">
        <v>11</v>
      </c>
      <c r="B57" s="28" t="s">
        <v>101</v>
      </c>
      <c r="C57" s="29">
        <v>50</v>
      </c>
      <c r="D57" s="30">
        <v>15.35</v>
      </c>
      <c r="E57" s="30"/>
      <c r="F57" s="30">
        <v>15.35</v>
      </c>
      <c r="G57" s="30">
        <v>768</v>
      </c>
      <c r="H57" s="30"/>
      <c r="I57" s="30">
        <v>768</v>
      </c>
      <c r="J57" s="30"/>
      <c r="K57" s="30">
        <v>125</v>
      </c>
      <c r="L57" s="30">
        <v>6263</v>
      </c>
      <c r="M57" s="30"/>
      <c r="N57" s="30">
        <v>6263</v>
      </c>
      <c r="O57" s="30"/>
    </row>
    <row r="58" spans="1:16" s="10" customFormat="1" ht="12.75">
      <c r="A58" s="32" t="s">
        <v>45</v>
      </c>
      <c r="B58" s="33" t="s">
        <v>50</v>
      </c>
      <c r="C58" s="34"/>
      <c r="D58" s="35"/>
      <c r="E58" s="35"/>
      <c r="F58" s="35"/>
      <c r="G58" s="35">
        <v>768</v>
      </c>
      <c r="H58" s="35"/>
      <c r="I58" s="35"/>
      <c r="J58" s="35"/>
      <c r="K58" s="35"/>
      <c r="L58" s="35">
        <v>6263</v>
      </c>
      <c r="M58" s="35"/>
      <c r="N58" s="35"/>
      <c r="O58" s="35"/>
      <c r="P58" s="26"/>
    </row>
    <row r="59" spans="1:15" s="10" customFormat="1" ht="24">
      <c r="A59" s="39" t="s">
        <v>102</v>
      </c>
      <c r="B59" s="40"/>
      <c r="C59" s="40"/>
      <c r="D59" s="40"/>
      <c r="E59" s="40"/>
      <c r="F59" s="40"/>
      <c r="G59" s="37">
        <v>86173</v>
      </c>
      <c r="H59" s="37" t="s">
        <v>103</v>
      </c>
      <c r="I59" s="37" t="s">
        <v>104</v>
      </c>
      <c r="J59" s="37"/>
      <c r="K59" s="37"/>
      <c r="L59" s="37">
        <v>689589</v>
      </c>
      <c r="M59" s="37" t="s">
        <v>105</v>
      </c>
      <c r="N59" s="37" t="s">
        <v>106</v>
      </c>
      <c r="O59" s="37" t="s">
        <v>107</v>
      </c>
    </row>
    <row r="60" spans="1:15" s="10" customFormat="1" ht="12">
      <c r="A60" s="39" t="s">
        <v>108</v>
      </c>
      <c r="B60" s="40"/>
      <c r="C60" s="40"/>
      <c r="D60" s="40"/>
      <c r="E60" s="40"/>
      <c r="F60" s="40"/>
      <c r="G60" s="37"/>
      <c r="H60" s="37"/>
      <c r="I60" s="37"/>
      <c r="J60" s="37"/>
      <c r="K60" s="37"/>
      <c r="L60" s="37"/>
      <c r="M60" s="37"/>
      <c r="N60" s="37"/>
      <c r="O60" s="37"/>
    </row>
    <row r="61" spans="1:15" s="10" customFormat="1" ht="12">
      <c r="A61" s="39" t="s">
        <v>109</v>
      </c>
      <c r="B61" s="40"/>
      <c r="C61" s="40"/>
      <c r="D61" s="40"/>
      <c r="E61" s="40"/>
      <c r="F61" s="40"/>
      <c r="G61" s="37">
        <v>59</v>
      </c>
      <c r="H61" s="37"/>
      <c r="I61" s="37"/>
      <c r="J61" s="37"/>
      <c r="K61" s="37"/>
      <c r="L61" s="37">
        <v>1076</v>
      </c>
      <c r="M61" s="37"/>
      <c r="N61" s="37"/>
      <c r="O61" s="37"/>
    </row>
    <row r="62" spans="1:15" s="10" customFormat="1" ht="12">
      <c r="A62" s="39" t="s">
        <v>110</v>
      </c>
      <c r="B62" s="40"/>
      <c r="C62" s="40"/>
      <c r="D62" s="40"/>
      <c r="E62" s="40"/>
      <c r="F62" s="40"/>
      <c r="G62" s="37">
        <v>49735</v>
      </c>
      <c r="H62" s="37"/>
      <c r="I62" s="37"/>
      <c r="J62" s="37"/>
      <c r="K62" s="37"/>
      <c r="L62" s="37">
        <v>374446</v>
      </c>
      <c r="M62" s="37"/>
      <c r="N62" s="37"/>
      <c r="O62" s="37"/>
    </row>
    <row r="63" spans="1:15" s="10" customFormat="1" ht="12">
      <c r="A63" s="39" t="s">
        <v>111</v>
      </c>
      <c r="B63" s="40"/>
      <c r="C63" s="40"/>
      <c r="D63" s="40"/>
      <c r="E63" s="40"/>
      <c r="F63" s="40"/>
      <c r="G63" s="37">
        <v>36379</v>
      </c>
      <c r="H63" s="37"/>
      <c r="I63" s="37"/>
      <c r="J63" s="37"/>
      <c r="K63" s="37"/>
      <c r="L63" s="37">
        <v>314067</v>
      </c>
      <c r="M63" s="37"/>
      <c r="N63" s="37"/>
      <c r="O63" s="37"/>
    </row>
    <row r="64" spans="1:15" s="10" customFormat="1" ht="12">
      <c r="A64" s="39" t="s">
        <v>112</v>
      </c>
      <c r="B64" s="40"/>
      <c r="C64" s="40"/>
      <c r="D64" s="40"/>
      <c r="E64" s="40"/>
      <c r="F64" s="40"/>
      <c r="G64" s="37">
        <v>3766</v>
      </c>
      <c r="H64" s="37"/>
      <c r="I64" s="37"/>
      <c r="J64" s="37"/>
      <c r="K64" s="37"/>
      <c r="L64" s="37">
        <v>54532</v>
      </c>
      <c r="M64" s="37"/>
      <c r="N64" s="37"/>
      <c r="O64" s="37"/>
    </row>
    <row r="65" spans="1:15" s="10" customFormat="1" ht="12">
      <c r="A65" s="41" t="s">
        <v>113</v>
      </c>
      <c r="B65" s="42"/>
      <c r="C65" s="42"/>
      <c r="D65" s="42"/>
      <c r="E65" s="42"/>
      <c r="F65" s="42"/>
      <c r="G65" s="38">
        <v>4034</v>
      </c>
      <c r="H65" s="38"/>
      <c r="I65" s="38"/>
      <c r="J65" s="38"/>
      <c r="K65" s="38"/>
      <c r="L65" s="38">
        <v>57991</v>
      </c>
      <c r="M65" s="38"/>
      <c r="N65" s="38"/>
      <c r="O65" s="38"/>
    </row>
    <row r="66" spans="1:15" s="10" customFormat="1" ht="12">
      <c r="A66" s="41" t="s">
        <v>114</v>
      </c>
      <c r="B66" s="42"/>
      <c r="C66" s="42"/>
      <c r="D66" s="42"/>
      <c r="E66" s="42"/>
      <c r="F66" s="42"/>
      <c r="G66" s="38">
        <v>1928</v>
      </c>
      <c r="H66" s="38"/>
      <c r="I66" s="38"/>
      <c r="J66" s="38"/>
      <c r="K66" s="38"/>
      <c r="L66" s="38">
        <v>28100</v>
      </c>
      <c r="M66" s="38"/>
      <c r="N66" s="38"/>
      <c r="O66" s="38"/>
    </row>
    <row r="67" spans="1:15" s="10" customFormat="1" ht="12">
      <c r="A67" s="41" t="s">
        <v>115</v>
      </c>
      <c r="B67" s="42"/>
      <c r="C67" s="42"/>
      <c r="D67" s="42"/>
      <c r="E67" s="42"/>
      <c r="F67" s="42"/>
      <c r="G67" s="38"/>
      <c r="H67" s="38"/>
      <c r="I67" s="38"/>
      <c r="J67" s="38"/>
      <c r="K67" s="38"/>
      <c r="L67" s="38"/>
      <c r="M67" s="38"/>
      <c r="N67" s="38"/>
      <c r="O67" s="38"/>
    </row>
    <row r="68" spans="1:15" s="10" customFormat="1" ht="25.5" customHeight="1">
      <c r="A68" s="39" t="s">
        <v>116</v>
      </c>
      <c r="B68" s="40"/>
      <c r="C68" s="40"/>
      <c r="D68" s="40"/>
      <c r="E68" s="40"/>
      <c r="F68" s="40"/>
      <c r="G68" s="37">
        <v>5155</v>
      </c>
      <c r="H68" s="37"/>
      <c r="I68" s="37"/>
      <c r="J68" s="37"/>
      <c r="K68" s="37"/>
      <c r="L68" s="37">
        <v>55681</v>
      </c>
      <c r="M68" s="37"/>
      <c r="N68" s="37"/>
      <c r="O68" s="37" t="s">
        <v>117</v>
      </c>
    </row>
    <row r="69" spans="1:15" s="10" customFormat="1" ht="12.75">
      <c r="A69" s="39" t="s">
        <v>118</v>
      </c>
      <c r="B69" s="40"/>
      <c r="C69" s="40"/>
      <c r="D69" s="40"/>
      <c r="E69" s="40"/>
      <c r="F69" s="40"/>
      <c r="G69" s="37">
        <v>74775</v>
      </c>
      <c r="H69" s="37"/>
      <c r="I69" s="37"/>
      <c r="J69" s="37"/>
      <c r="K69" s="37"/>
      <c r="L69" s="37">
        <v>611102</v>
      </c>
      <c r="M69" s="37"/>
      <c r="N69" s="37"/>
      <c r="O69" s="37"/>
    </row>
    <row r="70" spans="1:15" s="10" customFormat="1" ht="24">
      <c r="A70" s="39" t="s">
        <v>119</v>
      </c>
      <c r="B70" s="40"/>
      <c r="C70" s="40"/>
      <c r="D70" s="40"/>
      <c r="E70" s="40"/>
      <c r="F70" s="40"/>
      <c r="G70" s="37">
        <v>11437</v>
      </c>
      <c r="H70" s="37"/>
      <c r="I70" s="37"/>
      <c r="J70" s="37"/>
      <c r="K70" s="37"/>
      <c r="L70" s="37">
        <v>102634</v>
      </c>
      <c r="M70" s="37"/>
      <c r="N70" s="37"/>
      <c r="O70" s="37" t="s">
        <v>120</v>
      </c>
    </row>
    <row r="71" spans="1:15" s="10" customFormat="1" ht="12.75">
      <c r="A71" s="39" t="s">
        <v>121</v>
      </c>
      <c r="B71" s="40"/>
      <c r="C71" s="40"/>
      <c r="D71" s="40"/>
      <c r="E71" s="40"/>
      <c r="F71" s="40"/>
      <c r="G71" s="37">
        <v>768</v>
      </c>
      <c r="H71" s="37"/>
      <c r="I71" s="37"/>
      <c r="J71" s="37"/>
      <c r="K71" s="37"/>
      <c r="L71" s="37">
        <v>6263</v>
      </c>
      <c r="M71" s="37"/>
      <c r="N71" s="37"/>
      <c r="O71" s="37"/>
    </row>
    <row r="72" spans="1:15" s="10" customFormat="1" ht="24">
      <c r="A72" s="39" t="s">
        <v>122</v>
      </c>
      <c r="B72" s="40"/>
      <c r="C72" s="40"/>
      <c r="D72" s="40"/>
      <c r="E72" s="40"/>
      <c r="F72" s="40"/>
      <c r="G72" s="37">
        <v>92135</v>
      </c>
      <c r="H72" s="37"/>
      <c r="I72" s="37"/>
      <c r="J72" s="37"/>
      <c r="K72" s="37"/>
      <c r="L72" s="37">
        <v>775680</v>
      </c>
      <c r="M72" s="37"/>
      <c r="N72" s="37"/>
      <c r="O72" s="37" t="s">
        <v>107</v>
      </c>
    </row>
    <row r="73" spans="1:15" s="10" customFormat="1" ht="12.75">
      <c r="A73" s="39" t="s">
        <v>123</v>
      </c>
      <c r="B73" s="40"/>
      <c r="C73" s="40"/>
      <c r="D73" s="40"/>
      <c r="E73" s="40"/>
      <c r="F73" s="40"/>
      <c r="G73" s="37">
        <v>18427</v>
      </c>
      <c r="H73" s="37"/>
      <c r="I73" s="37"/>
      <c r="J73" s="37"/>
      <c r="K73" s="37"/>
      <c r="L73" s="37">
        <v>155136</v>
      </c>
      <c r="M73" s="37"/>
      <c r="N73" s="37"/>
      <c r="O73" s="37"/>
    </row>
    <row r="74" spans="1:15" s="10" customFormat="1" ht="24">
      <c r="A74" s="41" t="s">
        <v>124</v>
      </c>
      <c r="B74" s="42"/>
      <c r="C74" s="42"/>
      <c r="D74" s="42"/>
      <c r="E74" s="42"/>
      <c r="F74" s="42"/>
      <c r="G74" s="38">
        <v>110562</v>
      </c>
      <c r="H74" s="38"/>
      <c r="I74" s="38"/>
      <c r="J74" s="38"/>
      <c r="K74" s="38"/>
      <c r="L74" s="38">
        <v>930816</v>
      </c>
      <c r="M74" s="38"/>
      <c r="N74" s="38"/>
      <c r="O74" s="38" t="s">
        <v>107</v>
      </c>
    </row>
    <row r="75" spans="1:15" s="10" customFormat="1" ht="12">
      <c r="A75" s="16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1:15" s="15" customFormat="1" ht="1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4" ht="12">
      <c r="A77" s="18" t="s">
        <v>131</v>
      </c>
      <c r="D77" s="11"/>
    </row>
    <row r="79" ht="12">
      <c r="A79" s="18" t="s">
        <v>132</v>
      </c>
    </row>
  </sheetData>
  <sheetProtection/>
  <mergeCells count="48">
    <mergeCell ref="L1:O1"/>
    <mergeCell ref="L2:O2"/>
    <mergeCell ref="A13:N13"/>
    <mergeCell ref="L20:M20"/>
    <mergeCell ref="A15:N15"/>
    <mergeCell ref="J19:K19"/>
    <mergeCell ref="G25:G26"/>
    <mergeCell ref="J21:K21"/>
    <mergeCell ref="L21:M21"/>
    <mergeCell ref="C24:C26"/>
    <mergeCell ref="J20:K20"/>
    <mergeCell ref="A14:O14"/>
    <mergeCell ref="B17:I17"/>
    <mergeCell ref="L19:M19"/>
    <mergeCell ref="L24:N24"/>
    <mergeCell ref="D25:D26"/>
    <mergeCell ref="A10:N10"/>
    <mergeCell ref="G24:I24"/>
    <mergeCell ref="L18:M18"/>
    <mergeCell ref="J24:K24"/>
    <mergeCell ref="A12:N12"/>
    <mergeCell ref="D24:F24"/>
    <mergeCell ref="B24:B26"/>
    <mergeCell ref="L25:L26"/>
    <mergeCell ref="A9:O9"/>
    <mergeCell ref="A28:O28"/>
    <mergeCell ref="A59:F59"/>
    <mergeCell ref="A60:F60"/>
    <mergeCell ref="J5:O5"/>
    <mergeCell ref="J6:O6"/>
    <mergeCell ref="A5:E5"/>
    <mergeCell ref="A6:E6"/>
    <mergeCell ref="A24:A26"/>
    <mergeCell ref="J18:K18"/>
    <mergeCell ref="A65:F65"/>
    <mergeCell ref="A66:F66"/>
    <mergeCell ref="A67:F67"/>
    <mergeCell ref="A68:F68"/>
    <mergeCell ref="A61:F61"/>
    <mergeCell ref="A62:F62"/>
    <mergeCell ref="A63:F63"/>
    <mergeCell ref="A64:F64"/>
    <mergeCell ref="A73:F73"/>
    <mergeCell ref="A74:F74"/>
    <mergeCell ref="A69:F69"/>
    <mergeCell ref="A70:F70"/>
    <mergeCell ref="A71:F71"/>
    <mergeCell ref="A72:F72"/>
  </mergeCells>
  <printOptions/>
  <pageMargins left="0.25" right="0.25" top="0.49" bottom="0.4" header="0.3" footer="0.2"/>
  <pageSetup fitToHeight="30000" fitToWidth="1" horizontalDpi="600" verticalDpi="600" orientation="landscape" paperSize="9" scale="74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Никита Савкин</dc:creator>
  <cp:keywords>12.03.2008</cp:keywords>
  <dc:description/>
  <cp:lastModifiedBy>Татьяна Геннадьевна Польшина</cp:lastModifiedBy>
  <cp:lastPrinted>2019-03-21T10:54:00Z</cp:lastPrinted>
  <dcterms:created xsi:type="dcterms:W3CDTF">2003-01-28T12:33:10Z</dcterms:created>
  <dcterms:modified xsi:type="dcterms:W3CDTF">2019-09-17T14:31:37Z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