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5416" windowWidth="19440" windowHeight="11760" activeTab="0"/>
  </bookViews>
  <sheets>
    <sheet name="Мои данные" sheetId="1" r:id="rId1"/>
  </sheets>
  <definedNames>
    <definedName name="_xlnm.Print_Titles" localSheetId="0">'Мои данные'!$28:$28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Alex</author>
    <author>&lt;&gt;</author>
    <author>Сергей</author>
    <author>Волченков Сергей</author>
    <author>Алексей</author>
    <author>Alex Sosedko</author>
    <author>Пользователь</author>
    <author>Соседко А.Н.</author>
  </authors>
  <commentList>
    <comment ref="A10" authorId="0">
      <text>
        <r>
          <rPr>
            <sz val="10"/>
            <rFont val="Tahoma"/>
            <family val="2"/>
          </rPr>
          <t xml:space="preserve"> Титул::&lt;Наименование стройки&gt;
</t>
        </r>
      </text>
    </comment>
    <comment ref="A13" authorId="1">
      <text>
        <r>
          <rPr>
            <sz val="8"/>
            <rFont val="Tahoma"/>
            <family val="2"/>
          </rPr>
          <t xml:space="preserve"> Титул::&lt;Индекс/ЛН локальной сметы&gt;
</t>
        </r>
      </text>
    </comment>
    <comment ref="A15" authorId="0">
      <text>
        <r>
          <rPr>
            <b/>
            <sz val="10"/>
            <rFont val="Tahoma"/>
            <family val="2"/>
          </rPr>
          <t xml:space="preserve"> Титул::на &lt;Наименование локальной сметы&gt;,&lt;Наименование объекта&gt;</t>
        </r>
      </text>
    </comment>
    <comment ref="B18" authorId="2">
      <text>
        <r>
          <rPr>
            <b/>
            <sz val="8"/>
            <rFont val="Tahoma"/>
            <family val="2"/>
          </rPr>
          <t xml:space="preserve"> Титул::&lt;Основание&gt;</t>
        </r>
      </text>
    </comment>
    <comment ref="A28" authorId="0">
      <text>
        <r>
          <rPr>
            <sz val="10"/>
            <rFont val="Tahoma"/>
            <family val="2"/>
          </rPr>
          <t xml:space="preserve"> РесСмета::&lt;Номер позиции по смете&gt;
</t>
        </r>
      </text>
    </comment>
    <comment ref="B28" authorId="0">
      <text>
        <r>
          <rPr>
            <sz val="10"/>
            <rFont val="Tahoma"/>
            <family val="2"/>
          </rPr>
          <t xml:space="preserve"> РесСмета:: &lt;Обоснование (код) позиции&gt;
&lt;Наименование (текстовая часть) расценки&gt;
&lt;Ед. измерения по расценке&gt;
&lt;Обоснование коэффициентов&gt;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8" authorId="0">
      <text>
        <r>
          <rPr>
            <sz val="10"/>
            <rFont val="Tahoma"/>
            <family val="2"/>
          </rPr>
          <t xml:space="preserve"> РесСмета::&lt;Количество всего (физ. объем) по позиции&gt;
----------
&lt;Формула расчета физ. объема&gt;</t>
        </r>
      </text>
    </comment>
    <comment ref="A89" authorId="2">
      <text>
        <r>
          <rPr>
            <b/>
            <sz val="8"/>
            <rFont val="Tahoma"/>
            <family val="2"/>
          </rPr>
          <t xml:space="preserve"> Итоги::&lt;Текстовая часть (итоги)&gt;</t>
        </r>
      </text>
    </comment>
    <comment ref="J19" authorId="2">
      <text>
        <r>
          <rPr>
            <b/>
            <sz val="8"/>
            <rFont val="Tahoma"/>
            <family val="2"/>
          </rPr>
          <t xml:space="preserve"> ИтогоБазЦ::=&lt;Итого по расчету&gt;/1000</t>
        </r>
      </text>
    </comment>
    <comment ref="J20" authorId="3">
      <text>
        <r>
          <rPr>
            <b/>
            <sz val="8"/>
            <rFont val="Tahoma"/>
            <family val="2"/>
          </rPr>
          <t xml:space="preserve"> ИтогоБазЦ::=&lt;Итого ФОТ&gt;/1000</t>
        </r>
      </text>
    </comment>
    <comment ref="J21" authorId="3">
      <text>
        <r>
          <rPr>
            <b/>
            <sz val="8"/>
            <rFont val="Tahoma"/>
            <family val="2"/>
          </rPr>
          <t xml:space="preserve"> ИтогоБазЦ::&lt;Итого ТЗ&gt;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ИтогоБИМ::=&lt;Итого по расчету&gt;/1000</t>
        </r>
      </text>
    </comment>
    <comment ref="L21" authorId="3">
      <text>
        <r>
          <rPr>
            <b/>
            <sz val="8"/>
            <rFont val="Tahoma"/>
            <family val="2"/>
          </rPr>
          <t xml:space="preserve"> ИтогоБИМ::&lt;Итого ТЗ&gt;</t>
        </r>
      </text>
    </comment>
    <comment ref="L20" authorId="3">
      <text>
        <r>
          <rPr>
            <b/>
            <sz val="8"/>
            <rFont val="Tahoma"/>
            <family val="2"/>
          </rPr>
          <t xml:space="preserve"> ИтогоБИМ::=&lt;Итого ФОТ&gt;/1000</t>
        </r>
      </text>
    </comment>
    <comment ref="G89" authorId="4">
      <text>
        <r>
          <rPr>
            <b/>
            <sz val="8"/>
            <rFont val="Tahoma"/>
            <family val="2"/>
          </rPr>
          <t xml:space="preserve"> Итоги::&lt;Прямые затраты в базисных ценах (итоги)&gt;
</t>
        </r>
      </text>
    </comment>
    <comment ref="H89" authorId="4">
      <text>
        <r>
          <rPr>
            <b/>
            <sz val="8"/>
            <rFont val="Tahoma"/>
            <family val="2"/>
          </rPr>
          <t xml:space="preserve"> Итоги::&lt;З/п основных рабочих в базисных ценах (итоги)&gt;
&lt;Материалы в базисных ценах (итоги)&gt;
</t>
        </r>
      </text>
    </comment>
    <comment ref="I89" authorId="4">
      <text>
        <r>
          <rPr>
            <b/>
            <sz val="8"/>
            <rFont val="Tahoma"/>
            <family val="2"/>
          </rPr>
          <t xml:space="preserve"> Итоги::&lt;Эксплуатация машин в базисных ценах (итоги)&gt;
&lt;З/п машинистов в базисных ценах (итоги)&gt;</t>
        </r>
      </text>
    </comment>
    <comment ref="O28" authorId="5">
      <text>
        <r>
          <rPr>
            <sz val="8"/>
            <rFont val="Tahoma"/>
            <family val="2"/>
          </rPr>
          <t xml:space="preserve"> РесСмета::&lt;ТЗ по позиции всего&gt;
----------
&lt;ТЗМ по позиции всего&gt;</t>
        </r>
      </text>
    </comment>
    <comment ref="O89" authorId="5">
      <text>
        <r>
          <rPr>
            <sz val="8"/>
            <rFont val="Tahoma"/>
            <family val="2"/>
          </rPr>
          <t xml:space="preserve"> Итоги::&lt;Трудозатраты основных рабочих (итоги)&gt;
&lt;Трудозатраты машинистов (итоги)&gt;</t>
        </r>
      </text>
    </comment>
    <comment ref="J28" authorId="3">
      <text>
        <r>
          <rPr>
            <sz val="10"/>
            <rFont val="Tahoma"/>
            <family val="2"/>
          </rPr>
          <t xml:space="preserve"> РесСмета::&lt;Индекс к ОЗП или ОЗП по позиции на единицу, если позиция в ТЦ&gt;
----------
&lt;Индекс к МАТ или МАТ по позиции на единицу, если позиция в ТЦ&gt;</t>
        </r>
      </text>
    </comment>
    <comment ref="K28" authorId="3">
      <text>
        <r>
          <rPr>
            <sz val="10"/>
            <rFont val="Tahoma"/>
            <family val="2"/>
          </rPr>
          <t xml:space="preserve"> РесСмета::&lt;Индекс к ЭММ или ЭММ по позиции на единицу, если позиция в ТЦ&gt;
----------
&lt;Индекс к ЗПМ или ЗПМ по позиции на единицу, если позиция в ТЦ&gt;
&lt;Нормы НР по позиции при БИМ&gt;
&lt;Нормы СП по позиции при БИМ&gt;</t>
        </r>
      </text>
    </comment>
    <comment ref="J22" authorId="3">
      <text>
        <r>
          <rPr>
            <b/>
            <sz val="8"/>
            <rFont val="Tahoma"/>
            <family val="2"/>
          </rPr>
          <t xml:space="preserve"> ИтогоБазЦ::&lt;Итого ТЗМ&gt;</t>
        </r>
      </text>
    </comment>
    <comment ref="L22" authorId="3">
      <text>
        <r>
          <rPr>
            <b/>
            <sz val="8"/>
            <rFont val="Tahoma"/>
            <family val="2"/>
          </rPr>
          <t xml:space="preserve"> ИтогоБИМ::&lt;Итого ТЗМ&gt;</t>
        </r>
      </text>
    </comment>
    <comment ref="M28" authorId="0">
      <text>
        <r>
          <rPr>
            <sz val="10"/>
            <rFont val="Tahoma"/>
            <family val="2"/>
          </rPr>
          <t xml:space="preserve"> РесСмета::&lt;Общая стоимость ОЗП по позиции для БИМ до начисления НР и СП&gt;
----------
&lt;Общая стоимость МАТ по позиции для БИМ до начисления НР и СП&gt;
</t>
        </r>
      </text>
    </comment>
    <comment ref="N28" authorId="6">
      <text>
        <r>
          <rPr>
            <b/>
            <sz val="8"/>
            <rFont val="Tahoma"/>
            <family val="2"/>
          </rPr>
          <t xml:space="preserve"> РесСмета::&lt;Общая стоимость ЭММ по позиции для БИМ до начисления НР и СП&gt;
----------
&lt;Общая стоимость ЗПМ по позиции для БИМ до начисления НР и СП&gt;
</t>
        </r>
      </text>
    </comment>
    <comment ref="L28" authorId="5">
      <text>
        <r>
          <rPr>
            <sz val="8"/>
            <rFont val="Tahoma"/>
            <family val="2"/>
          </rPr>
          <t xml:space="preserve"> РесСмета::&lt;Общая стоимость ПЗ по позиции для БИМ до начисления НР и СП&gt;
&lt;Сумма НР по позиции для БИМ&gt;
&lt;Сумма СП по позиции для БИМ&gt;</t>
        </r>
      </text>
    </comment>
    <comment ref="G28" authorId="7">
      <text>
        <r>
          <rPr>
            <b/>
            <sz val="9"/>
            <rFont val="Tahoma"/>
            <family val="2"/>
          </rPr>
          <t xml:space="preserve"> РесСмета::&lt;Общая стоимость ПЗ по позиции в базисных ценах с учетом к-тов к итогам (игнор.тек.ур.ц.)&gt;
&lt;Сумма НР по позиции при расчете в базисных ценах&gt;
&lt;Сумма СП по позиции при расчете в базисных ценах&gt;</t>
        </r>
      </text>
    </comment>
    <comment ref="H28" authorId="7">
      <text>
        <r>
          <rPr>
            <b/>
            <sz val="9"/>
            <rFont val="Tahoma"/>
            <family val="2"/>
          </rPr>
          <t xml:space="preserve"> РесСмета::&lt;Общая стоимость ОЗП по позиции в базисных ценах с учетом к-тов к итогам (игнор.тек.ур.ц.)&gt;
----------
&lt;Общая стоимость МАТ по позиции в базисных ценах с учетом к-тов к итогам (игнор.тек.ур.ц.)&gt;</t>
        </r>
      </text>
    </comment>
    <comment ref="I28" authorId="7">
      <text>
        <r>
          <rPr>
            <b/>
            <sz val="9"/>
            <rFont val="Tahoma"/>
            <family val="2"/>
          </rPr>
          <t xml:space="preserve"> РесСмета::&lt;Общая стоимость ЭММ по позиции в базисных ценах с учетом к-тов к итогам (игнор.тек.ур.ц.)&gt;
----------
&lt;Общая стоимость ЗПМ по позиции в базисных ценах с учетом к-тов к итогам (игнор.тек.ур.ц.)&gt;</t>
        </r>
      </text>
    </comment>
    <comment ref="D28" authorId="8">
      <text>
        <r>
          <rPr>
            <b/>
            <sz val="8"/>
            <rFont val="Tahoma"/>
            <family val="2"/>
          </rPr>
          <t xml:space="preserve"> РесСмета::&lt;ПЗ по позиции на единицу в базисных ценах с учетом всех к-тов (игнор.тек.ур.ц.)&gt;
&lt;Нормы НР по позиции для баз.цен&gt;
&lt;Нормы СП по позиции для баз.цен&gt;</t>
        </r>
      </text>
    </comment>
    <comment ref="L89" authorId="5">
      <text>
        <r>
          <rPr>
            <sz val="8"/>
            <rFont val="Tahoma"/>
            <family val="2"/>
          </rPr>
          <t xml:space="preserve"> Итоги::&lt;Прямые затраты (итоги)&gt;</t>
        </r>
      </text>
    </comment>
    <comment ref="M89" authorId="5">
      <text>
        <r>
          <rPr>
            <sz val="8"/>
            <rFont val="Tahoma"/>
            <family val="2"/>
          </rPr>
          <t xml:space="preserve"> Итоги::&lt;З/п основных рабочих (итоги)&gt;
&lt;Материалы (итоги)&gt;</t>
        </r>
      </text>
    </comment>
    <comment ref="N89" authorId="5">
      <text>
        <r>
          <rPr>
            <sz val="8"/>
            <rFont val="Tahoma"/>
            <family val="2"/>
          </rPr>
          <t xml:space="preserve"> Итоги::&lt;Эксплуатация машин (итоги)&gt;
&lt;З/п машинистов (итоги)&gt;</t>
        </r>
      </text>
    </comment>
    <comment ref="E28" authorId="7">
      <text>
        <r>
          <rPr>
            <b/>
            <sz val="9"/>
            <rFont val="Tahoma"/>
            <family val="2"/>
          </rPr>
          <t xml:space="preserve"> РесСмета::&lt;ОЗП по позиции на единицу в базисных ценах с учетом всех к-тов (игнор.тек.ур.ц.)&gt;
----------
&lt;МАТ по позиции на единицу в базисных ценах с учетом всех к-тов (игнор.тек.ур.ц.)&gt;</t>
        </r>
      </text>
    </comment>
    <comment ref="F28" authorId="7">
      <text>
        <r>
          <rPr>
            <b/>
            <sz val="9"/>
            <rFont val="Tahoma"/>
            <family val="2"/>
          </rPr>
          <t xml:space="preserve"> РесСмета::&lt;ЭММ по позиции на единицу в базисных ценах с учетом всех к-тов (игнор.тек.ур.ц.)&gt;
----------
&lt;ЗПМ по позиции на единицу в базисных ценах с учетом всех к-тов (игнор.тек.ур.ц.)&gt;</t>
        </r>
      </text>
    </comment>
    <comment ref="A105" authorId="5">
      <text>
        <r>
          <rPr>
            <sz val="8"/>
            <rFont val="Tahoma"/>
            <family val="2"/>
          </rPr>
          <t xml:space="preserve"> Хвост::&lt;Составил&gt;</t>
        </r>
      </text>
    </comment>
    <comment ref="A107" authorId="5">
      <text>
        <r>
          <rPr>
            <sz val="8"/>
            <rFont val="Tahoma"/>
            <family val="2"/>
          </rPr>
          <t xml:space="preserve"> Хвост::&lt;Проверил&gt;</t>
        </r>
      </text>
    </comment>
    <comment ref="F23" authorId="7">
      <text>
        <r>
          <rPr>
            <b/>
            <sz val="9"/>
            <rFont val="Tahoma"/>
            <family val="2"/>
          </rPr>
          <t xml:space="preserve"> Титул::&lt;подпись 102 значение&gt;</t>
        </r>
      </text>
    </comment>
    <comment ref="J6" authorId="9">
      <text>
        <r>
          <rPr>
            <b/>
            <sz val="8"/>
            <rFont val="Tahoma"/>
            <family val="2"/>
          </rPr>
          <t xml:space="preserve"> Титул::&lt;подпись 200 атрибут 950 текст&gt;  &lt;подпись 200 значение&gt;</t>
        </r>
      </text>
    </comment>
    <comment ref="J7" authorId="9">
      <text>
        <r>
          <rPr>
            <b/>
            <sz val="8"/>
            <rFont val="Tahoma"/>
            <family val="2"/>
          </rPr>
          <t xml:space="preserve"> Титул::_________________ /&lt;подпись 200 атрибут 950 значение&gt;/</t>
        </r>
      </text>
    </comment>
    <comment ref="A6" authorId="10">
      <text>
        <r>
          <rPr>
            <b/>
            <sz val="8"/>
            <rFont val="Tahoma"/>
            <family val="2"/>
          </rPr>
          <t xml:space="preserve"> Титул::&lt;подпись 210 атрибут 950 текст&gt;  &lt;подпись 210 значение&gt;</t>
        </r>
      </text>
    </comment>
    <comment ref="A7" authorId="10">
      <text>
        <r>
          <rPr>
            <b/>
            <sz val="8"/>
            <rFont val="Tahoma"/>
            <family val="2"/>
          </rPr>
          <t xml:space="preserve"> Титул::_________________ /&lt;подпись 210 атрибут 950 значение&gt;/</t>
        </r>
      </text>
    </comment>
  </commentList>
</comments>
</file>

<file path=xl/sharedStrings.xml><?xml version="1.0" encoding="utf-8"?>
<sst xmlns="http://schemas.openxmlformats.org/spreadsheetml/2006/main" count="341" uniqueCount="237">
  <si>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</si>
  <si>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</si>
  <si>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</si>
  <si>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</si>
  <si>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</si>
  <si>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</si>
  <si>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</si>
  <si>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</si>
  <si>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</si>
  <si>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 xml:space="preserve">Всего </t>
  </si>
  <si>
    <t>Форма 4т</t>
  </si>
  <si>
    <t>Осн. з/п</t>
  </si>
  <si>
    <t>Эксп.</t>
  </si>
  <si>
    <t>Материал</t>
  </si>
  <si>
    <t>В т.ч. з/п</t>
  </si>
  <si>
    <t>Сметная трудоемкость</t>
  </si>
  <si>
    <t>Трудозатраты механизаторов</t>
  </si>
  <si>
    <t>Код норматива,
Наименование,
Единица измерения</t>
  </si>
  <si>
    <t>Объем</t>
  </si>
  <si>
    <t>Индекс / Цена</t>
  </si>
  <si>
    <t>Базисная стоимость за единицу</t>
  </si>
  <si>
    <t>Осн. З/п</t>
  </si>
  <si>
    <t xml:space="preserve">Эксп.
</t>
  </si>
  <si>
    <t>Базисная стоимость всего</t>
  </si>
  <si>
    <t>Текущая стоимость всего</t>
  </si>
  <si>
    <t>Затр. Труда</t>
  </si>
  <si>
    <t xml:space="preserve">Рабочих 
ч.-час
</t>
  </si>
  <si>
    <t>Механизаторов</t>
  </si>
  <si>
    <t>Базисные цены</t>
  </si>
  <si>
    <t>Текущие цены</t>
  </si>
  <si>
    <t xml:space="preserve">УТВЕРЖДАЮ </t>
  </si>
  <si>
    <t>СОГЛАСОВАНО</t>
  </si>
  <si>
    <t xml:space="preserve">Основание: </t>
  </si>
  <si>
    <t xml:space="preserve">  </t>
  </si>
  <si>
    <t>Раздел 1. Старовская д.14 (около "Сбербанка")</t>
  </si>
  <si>
    <t xml:space="preserve"> ФЕРр68-20-1
Разборка тротуаров и дорожек из плит с их отноской и укладкой в штабель
100 м2</t>
  </si>
  <si>
    <t>1,41
----------
141 / 100</t>
  </si>
  <si>
    <t>18,81
----------
1</t>
  </si>
  <si>
    <t>1
----------
18,81</t>
  </si>
  <si>
    <t/>
  </si>
  <si>
    <t>Накладные расходы от ФОТ(3775 руб.)</t>
  </si>
  <si>
    <t>Сметная прибыль от ФОТ(3775 руб.)</t>
  </si>
  <si>
    <t>Всего с НР и СП</t>
  </si>
  <si>
    <t xml:space="preserve"> ФЕРр68-13-1
Разборка асфальтобетонных покрытий тротуаров толщиной до 4 см: вручную
1000 м2</t>
  </si>
  <si>
    <t>0,038
----------
38 / 1000</t>
  </si>
  <si>
    <t>Накладные расходы от ФОТ(522 руб.)</t>
  </si>
  <si>
    <t>Сметная прибыль от ФОТ(522 руб.)</t>
  </si>
  <si>
    <t xml:space="preserve"> ФЕР27-04-001-01
Устройство подстилающих и выравнивающих слоев оснований: из песка
100 м3
(Приказ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ТЗМ=1,25)</t>
  </si>
  <si>
    <t>0,1253
----------
(179*0,07) / 100</t>
  </si>
  <si>
    <t>144,98
----------
12,2</t>
  </si>
  <si>
    <t>2679,65
----------
221,99</t>
  </si>
  <si>
    <t>18
----------
1</t>
  </si>
  <si>
    <t>336
----------
28</t>
  </si>
  <si>
    <t>18,81
----------
4,95</t>
  </si>
  <si>
    <t>7,1
----------
18,81</t>
  </si>
  <si>
    <t>342
----------
7</t>
  </si>
  <si>
    <t>2384
----------
523</t>
  </si>
  <si>
    <t>2,27
----------
2,17</t>
  </si>
  <si>
    <t>Накладные расходы от ФОТ(865 руб.)</t>
  </si>
  <si>
    <t>142%=142%</t>
  </si>
  <si>
    <t>Сметная прибыль от ФОТ(865 руб.)</t>
  </si>
  <si>
    <t>81%=95%*0.85</t>
  </si>
  <si>
    <t xml:space="preserve"> ФССЦ-02.3.01.02-0015
Песок природный для строительных: работ средний
м3</t>
  </si>
  <si>
    <t>13,783
----------
12,53*1,1</t>
  </si>
  <si>
    <t xml:space="preserve">
----------
55,26</t>
  </si>
  <si>
    <t xml:space="preserve">
----------
762</t>
  </si>
  <si>
    <t xml:space="preserve">
----------
470,4</t>
  </si>
  <si>
    <t xml:space="preserve">
----------
6484</t>
  </si>
  <si>
    <t xml:space="preserve"> ФЕР27-04-001-04
Устройство подстилающих и выравнивающих слоев оснований: из щебня
100 м3
(Приказ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ТЗМ=1,25)</t>
  </si>
  <si>
    <t>0,179
----------
(179*0,1) / 100</t>
  </si>
  <si>
    <t>225,06
----------
17,08</t>
  </si>
  <si>
    <t>4173,56
----------
348,31</t>
  </si>
  <si>
    <t>40
----------
3</t>
  </si>
  <si>
    <t>747
----------
62</t>
  </si>
  <si>
    <t>7,38
----------
18,81</t>
  </si>
  <si>
    <t>758
----------
15</t>
  </si>
  <si>
    <t>5513
----------
1173</t>
  </si>
  <si>
    <t>4,98
----------
4,61</t>
  </si>
  <si>
    <t>Накладные расходы от ФОТ(1931 руб.)</t>
  </si>
  <si>
    <t>Сметная прибыль от ФОТ(1931 руб.)</t>
  </si>
  <si>
    <t xml:space="preserve"> ФССЦ-02.2.05.04-0081
Щебень из природного камня для строительных работ марка: 400, фракция 10-20 мм
м3</t>
  </si>
  <si>
    <t>22,554
----------
17,9*1,26</t>
  </si>
  <si>
    <t xml:space="preserve">
----------
118,6</t>
  </si>
  <si>
    <t xml:space="preserve">
----------
2675</t>
  </si>
  <si>
    <t xml:space="preserve">
----------
1111,52</t>
  </si>
  <si>
    <t xml:space="preserve">
----------
25069</t>
  </si>
  <si>
    <t xml:space="preserve"> ФЕР27-02-010-02
Установка бортовых камней бетонных: при других видах покрытий
100 м
(Приказ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ТЗМ=1,25)</t>
  </si>
  <si>
    <t>3,19
----------
(230+89) / 100</t>
  </si>
  <si>
    <t>740,19
----------
3690,05</t>
  </si>
  <si>
    <t>98,48
----------
12,05</t>
  </si>
  <si>
    <t>2361
----------
11772</t>
  </si>
  <si>
    <t>314
----------
38</t>
  </si>
  <si>
    <t>18,81
----------
6,52</t>
  </si>
  <si>
    <t>8,21
----------
18,81</t>
  </si>
  <si>
    <t>44414
----------
76749</t>
  </si>
  <si>
    <t>2579
----------
723</t>
  </si>
  <si>
    <t>279,09
----------
2,87</t>
  </si>
  <si>
    <t>Накладные расходы от ФОТ(45137 руб.)</t>
  </si>
  <si>
    <t>Сметная прибыль от ФОТ(45137 руб.)</t>
  </si>
  <si>
    <t xml:space="preserve"> ФССЦ-05.2.03.03-0031
Камни бортовые: БР 100.20.8 /бетон В22,5 (М300), объем 0,016 м3/ (ГОСТ 6665-91)
шт</t>
  </si>
  <si>
    <t xml:space="preserve">
----------
22,36</t>
  </si>
  <si>
    <t xml:space="preserve">
----------
5143</t>
  </si>
  <si>
    <t xml:space="preserve">
----------
161,26</t>
  </si>
  <si>
    <t xml:space="preserve">
----------
37090</t>
  </si>
  <si>
    <t xml:space="preserve"> ФССЦ-05.2.03.03-0032
Камни бортовые: БР 100.30.15 /бетон В30 (М400), объем 0,043 м3/ (ГОСТ 6665-91)
шт</t>
  </si>
  <si>
    <t xml:space="preserve">
----------
63,12</t>
  </si>
  <si>
    <t xml:space="preserve">
----------
5618</t>
  </si>
  <si>
    <t xml:space="preserve">
----------
335,32</t>
  </si>
  <si>
    <t xml:space="preserve">
----------
29843</t>
  </si>
  <si>
    <t xml:space="preserve"> ФЕРр68-15-2
Ремонт асфальтобетонного покрытия дорог однослойного толщиной: 50 мм площадью ремонта до 25 м2 (вдоль дорожного бордюра)
100 м2</t>
  </si>
  <si>
    <t>0,25
----------
25 / 100</t>
  </si>
  <si>
    <t>567,6
----------
70,51</t>
  </si>
  <si>
    <t>142
----------
18</t>
  </si>
  <si>
    <t>8,67
----------
18,81</t>
  </si>
  <si>
    <t>1230
----------
332</t>
  </si>
  <si>
    <t>15,58
----------
1,62</t>
  </si>
  <si>
    <t>Накладные расходы от ФОТ(2767 руб.)</t>
  </si>
  <si>
    <t>Сметная прибыль от ФОТ(2767 руб.)</t>
  </si>
  <si>
    <t xml:space="preserve"> ФССЦ-04.2.01.01-0036
Смеси асфальтобетонные дорожные, аэродромные и асфальтобетон (горячие для плотного асфальтобетона мелко и крупнозернистые, песчаные), марка: II, тип Б
т</t>
  </si>
  <si>
    <t xml:space="preserve">
----------
512,4</t>
  </si>
  <si>
    <t xml:space="preserve">
----------
1524</t>
  </si>
  <si>
    <t xml:space="preserve">
----------
4194</t>
  </si>
  <si>
    <t xml:space="preserve">
----------
12477</t>
  </si>
  <si>
    <t xml:space="preserve"> 01.2.01.01-0019
Битумы нефтяные дорожные марки: БНД-60/90, БНД 90/130
т</t>
  </si>
  <si>
    <t xml:space="preserve">
----------
1690</t>
  </si>
  <si>
    <t xml:space="preserve">
----------
30</t>
  </si>
  <si>
    <t xml:space="preserve">
----------
15755,34</t>
  </si>
  <si>
    <t xml:space="preserve">
----------
276</t>
  </si>
  <si>
    <t xml:space="preserve"> ФЕР27-07-001-01
Устройство асфальтобетонных покрытий дорожек и тротуаров однослойных из литой мелкозернистой асфальто-бетонной смеси толщиной 3 см
100 м2
(Приказ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ТЗМ=1,25)</t>
  </si>
  <si>
    <t>1,79
----------
179 / 100</t>
  </si>
  <si>
    <t>161,53
----------
101,4</t>
  </si>
  <si>
    <t>71,56
----------
1</t>
  </si>
  <si>
    <t>289
----------
182</t>
  </si>
  <si>
    <t>128
----------
2</t>
  </si>
  <si>
    <t>18,81
----------
9,32</t>
  </si>
  <si>
    <t>5,73
----------
18,81</t>
  </si>
  <si>
    <t>5439
----------
1691</t>
  </si>
  <si>
    <t>734
----------
34</t>
  </si>
  <si>
    <t>31,13
----------
0,16</t>
  </si>
  <si>
    <t>Накладные расходы от ФОТ(5473 руб.)</t>
  </si>
  <si>
    <t>Сметная прибыль от ФОТ(5473 руб.)</t>
  </si>
  <si>
    <t xml:space="preserve"> ФССЦ-04.2.01.01-0039
Смеси асфальтобетонные дорожные, аэродромные и асфальтобетон (горячие для плотного асфальтобетона мелко и крупнозернистые, песчаные), марка: II, тип Д
т</t>
  </si>
  <si>
    <t xml:space="preserve">
----------
289,26</t>
  </si>
  <si>
    <t xml:space="preserve">
----------
3697</t>
  </si>
  <si>
    <t xml:space="preserve">
----------
4326,23</t>
  </si>
  <si>
    <t xml:space="preserve">
----------
55292</t>
  </si>
  <si>
    <t xml:space="preserve">
----------
164</t>
  </si>
  <si>
    <t xml:space="preserve">
----------
1399</t>
  </si>
  <si>
    <t xml:space="preserve"> ФЕР27-07-001-02
На каждые 0,5 см изменения толщины покрытия добавлять к расценке 27-07-001-01
100 м2
(ПЗ=4 (ОЗП=4; ЭМ=4 к расх.; ЗПМ=4; МАТ=4 к расх.; ТЗ=4; ТЗМ=4);
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ТЗМ=1,25)</t>
  </si>
  <si>
    <t>5,63
----------
18,81</t>
  </si>
  <si>
    <t>Накладные расходы от ФОТ(3338 руб.)</t>
  </si>
  <si>
    <t>Сметная прибыль от ФОТ(3338 руб.)</t>
  </si>
  <si>
    <t xml:space="preserve"> ФССЦ-04.2.01.01-0039
Смеси асфальтобетонные дорожные, аэродромные и асфальтобетон (горячие для плотного асфальтобетона мелко и крупнозернистые, песчаные), марка: II, тип Д
т
(Приказ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ТЗМ=1,25)</t>
  </si>
  <si>
    <t xml:space="preserve">
----------
2506</t>
  </si>
  <si>
    <t xml:space="preserve">
----------
37481</t>
  </si>
  <si>
    <t xml:space="preserve"> ФЕР27-06-008-01
Устройство шва-стыка в асфальтобетонном покрытии
100 м
(Приказ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ТЗМ=1,25)</t>
  </si>
  <si>
    <t>0,2
----------
20 / 100</t>
  </si>
  <si>
    <t>205,67
----------
130,44</t>
  </si>
  <si>
    <t>1535,71
----------
64,93</t>
  </si>
  <si>
    <t>41
----------
26</t>
  </si>
  <si>
    <t>307
----------
13</t>
  </si>
  <si>
    <t>18,81
----------
39,33</t>
  </si>
  <si>
    <t>6,72
----------
18,81</t>
  </si>
  <si>
    <t>774
----------
1026</t>
  </si>
  <si>
    <t>2064
----------
244</t>
  </si>
  <si>
    <t>5,03
----------
1,13</t>
  </si>
  <si>
    <t>Накладные расходы от ФОТ(1018 руб.)</t>
  </si>
  <si>
    <t>Сметная прибыль от ФОТ(1018 руб.)</t>
  </si>
  <si>
    <t xml:space="preserve"> ФЕР07-01-044-04
Установка монтажных изделий массой: более 20 кг (прим. установка скамеек)
т
(Приказ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ТЗМ=1,25)</t>
  </si>
  <si>
    <t>0,07381
----------
73,81*1/1000</t>
  </si>
  <si>
    <t>368,68
----------
10327,72</t>
  </si>
  <si>
    <t>289,61
----------
14,79</t>
  </si>
  <si>
    <t>27
----------
763</t>
  </si>
  <si>
    <t>21
----------
1</t>
  </si>
  <si>
    <t>18,81
----------
6,81</t>
  </si>
  <si>
    <t>5,06
----------
18,81</t>
  </si>
  <si>
    <t>512
----------
5191</t>
  </si>
  <si>
    <t>108
----------
21</t>
  </si>
  <si>
    <t>2,67
----------
0,09</t>
  </si>
  <si>
    <t>Накладные расходы от ФОТ(533 руб.)</t>
  </si>
  <si>
    <t>117%=130%*0.9</t>
  </si>
  <si>
    <t>Сметная прибыль от ФОТ(533 руб.)</t>
  </si>
  <si>
    <t>72%=85%*0.85</t>
  </si>
  <si>
    <t xml:space="preserve">
----------
2674,23</t>
  </si>
  <si>
    <t xml:space="preserve">
----------
2674</t>
  </si>
  <si>
    <t xml:space="preserve">
----------
16500</t>
  </si>
  <si>
    <t xml:space="preserve"> ФЕР07-01-044-03
Установка монтажных изделий массой: до 20 кг (прим. установка урн)
т
(Приказ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ТЗМ=1,25)</t>
  </si>
  <si>
    <t>0,0102
----------
10,2*1/1000</t>
  </si>
  <si>
    <t>501,37
----------
10421,96</t>
  </si>
  <si>
    <t>299,76
----------
14,94</t>
  </si>
  <si>
    <t>5
----------
106</t>
  </si>
  <si>
    <t>18,81
----------
6,82</t>
  </si>
  <si>
    <t>5,05
----------
18,81</t>
  </si>
  <si>
    <t>96
----------
726</t>
  </si>
  <si>
    <t>15
----------
3</t>
  </si>
  <si>
    <t>0,5
----------
0,01</t>
  </si>
  <si>
    <t>Накладные расходы от ФОТ(99 руб.)</t>
  </si>
  <si>
    <t>Сметная прибыль от ФОТ(99 руб.)</t>
  </si>
  <si>
    <t xml:space="preserve">
----------
267,42</t>
  </si>
  <si>
    <t xml:space="preserve">
----------
267</t>
  </si>
  <si>
    <t xml:space="preserve">
----------
1650</t>
  </si>
  <si>
    <t xml:space="preserve"> ФССЦпг-01-01-01-041
Погрузо-разгрузочные работы при автомобильных перевозках: Погрузка мусора строительного с погрузкой вручную
1 т груза</t>
  </si>
  <si>
    <t xml:space="preserve"> ФССЦпг-03-21-01-064
Перевозка грузов автомобилями-самосвалами грузоподъемностью 10 т работающих вне карьера на расстояние: I класс груза до 64 км
1 т груза</t>
  </si>
  <si>
    <t>Итого прямые затраты по смете</t>
  </si>
  <si>
    <t>3317
37913</t>
  </si>
  <si>
    <t>2478
162</t>
  </si>
  <si>
    <t>62405
308966</t>
  </si>
  <si>
    <t>18726
3053</t>
  </si>
  <si>
    <t>390,25
12,66</t>
  </si>
  <si>
    <t xml:space="preserve">    В том числе (справочно):</t>
  </si>
  <si>
    <t xml:space="preserve">       оплата труда рабочих</t>
  </si>
  <si>
    <t xml:space="preserve">       материалы</t>
  </si>
  <si>
    <t xml:space="preserve">       эксплуатация машин и механизмов</t>
  </si>
  <si>
    <t xml:space="preserve">          в т.ч. оплата труда машинистов</t>
  </si>
  <si>
    <t>Накладные расходы</t>
  </si>
  <si>
    <t>Сметная прибыль</t>
  </si>
  <si>
    <t>ВСЕГО по смете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</si>
  <si>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</si>
  <si>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</si>
  <si>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</si>
  <si>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 xml:space="preserve">    НДС 20%</t>
  </si>
  <si>
    <t xml:space="preserve">    ВСЕГО по смете</t>
  </si>
  <si>
    <t>Составлен в базисных и текущих ценах по состоянию на 4 квартал 2019</t>
  </si>
  <si>
    <t>Информационной карте</t>
  </si>
  <si>
    <t>электронного аукциона</t>
  </si>
  <si>
    <t>Приложение № 3 к</t>
  </si>
  <si>
    <t>Глава администрации поселка Вольгинский</t>
  </si>
  <si>
    <t>____________________ /С.В. Гуляев/</t>
  </si>
  <si>
    <t>"___" __________ 20___ г.</t>
  </si>
  <si>
    <t>_________________ /_______________/</t>
  </si>
  <si>
    <t>Владимирская область, Петушинский район, поселок Вольгинский</t>
  </si>
  <si>
    <t xml:space="preserve">на выполнение работ по благоустройству общественной территории пгт. Вольгинский ул.Старовская д.14 (около Сбербанка)
</t>
  </si>
  <si>
    <t xml:space="preserve">Составил: ________________ </t>
  </si>
  <si>
    <t>Проверил руководитель контрактной службы: _____________________ /И.Г. Киселев/</t>
  </si>
  <si>
    <t xml:space="preserve"> п.лист
Урна металлическая опрокидывающаяся с крышкой «Космос» или "эквивалент"
шт.</t>
  </si>
  <si>
    <t xml:space="preserve"> п.лист
Скамья парковая на чугунных опорах "Голландия" размеры 2000х850х680 мм или "эквивалент", 
шт.</t>
  </si>
  <si>
    <t>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</si>
</sst>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9"/>
      <name val="Tahoma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9" fillId="27" borderId="3" applyNumberFormat="0" applyAlignment="0" applyProtection="0"/>
    <xf numFmtId="0" fontId="4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2" fillId="32" borderId="0" applyNumberFormat="0" applyBorder="0" applyAlignment="0" applyProtection="0"/>
    <xf numFmtId="0" fontId="2" fillId="0" borderId="0">
      <alignment/>
      <protection/>
    </xf>
  </cellStyleXfs>
  <cellXfs count="60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53" applyFont="1">
      <alignment horizontal="right" vertical="top" wrapText="1"/>
      <protection/>
    </xf>
    <xf numFmtId="0" fontId="8" fillId="0" borderId="0" xfId="53" applyFont="1" applyAlignment="1">
      <alignment horizontal="lef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right"/>
    </xf>
    <xf numFmtId="0" fontId="12" fillId="0" borderId="1" xfId="76" applyFont="1">
      <alignment horizontal="center"/>
      <protection/>
    </xf>
    <xf numFmtId="0" fontId="12" fillId="0" borderId="0" xfId="0" applyFont="1" applyAlignment="1">
      <alignment/>
    </xf>
    <xf numFmtId="0" fontId="7" fillId="0" borderId="0" xfId="63" applyFont="1" applyBorder="1">
      <alignment horizontal="center"/>
    </xf>
    <xf numFmtId="49" fontId="12" fillId="0" borderId="1" xfId="76" applyNumberFormat="1" applyFont="1" applyBorder="1" applyAlignment="1">
      <alignment horizontal="center" vertical="top"/>
      <protection/>
    </xf>
    <xf numFmtId="0" fontId="12" fillId="0" borderId="1" xfId="76" applyFont="1" applyBorder="1" applyAlignment="1">
      <alignment horizontal="left" vertical="top" wrapText="1"/>
      <protection/>
    </xf>
    <xf numFmtId="0" fontId="12" fillId="0" borderId="1" xfId="76" applyFont="1" applyBorder="1" applyAlignment="1">
      <alignment horizontal="center" vertical="top" wrapText="1"/>
      <protection/>
    </xf>
    <xf numFmtId="0" fontId="12" fillId="0" borderId="1" xfId="76" applyFont="1" applyBorder="1" applyAlignment="1">
      <alignment horizontal="right" vertical="top"/>
      <protection/>
    </xf>
    <xf numFmtId="0" fontId="12" fillId="0" borderId="1" xfId="76" applyFont="1" applyBorder="1" applyAlignment="1">
      <alignment horizontal="right" vertical="top" wrapText="1"/>
      <protection/>
    </xf>
    <xf numFmtId="49" fontId="16" fillId="0" borderId="1" xfId="76" applyNumberFormat="1" applyFont="1" applyBorder="1" applyAlignment="1">
      <alignment horizontal="center" vertical="top"/>
      <protection/>
    </xf>
    <xf numFmtId="0" fontId="16" fillId="0" borderId="1" xfId="76" applyFont="1" applyBorder="1" applyAlignment="1">
      <alignment horizontal="left" vertical="top"/>
      <protection/>
    </xf>
    <xf numFmtId="0" fontId="16" fillId="0" borderId="1" xfId="76" applyFont="1" applyBorder="1" applyAlignment="1">
      <alignment horizontal="center" vertical="top"/>
      <protection/>
    </xf>
    <xf numFmtId="9" fontId="16" fillId="0" borderId="1" xfId="76" applyNumberFormat="1" applyFont="1" applyBorder="1" applyAlignment="1">
      <alignment horizontal="right" vertical="top"/>
      <protection/>
    </xf>
    <xf numFmtId="0" fontId="16" fillId="0" borderId="1" xfId="76" applyFont="1" applyBorder="1" applyAlignment="1">
      <alignment horizontal="right" vertical="top"/>
      <protection/>
    </xf>
    <xf numFmtId="0" fontId="12" fillId="0" borderId="1" xfId="76" applyFont="1" applyBorder="1" applyAlignment="1">
      <alignment horizontal="center" vertical="top"/>
      <protection/>
    </xf>
    <xf numFmtId="0" fontId="8" fillId="0" borderId="1" xfId="53" applyFont="1" applyBorder="1">
      <alignment horizontal="right" vertical="top" wrapText="1"/>
      <protection/>
    </xf>
    <xf numFmtId="0" fontId="17" fillId="0" borderId="1" xfId="53" applyFont="1" applyBorder="1">
      <alignment horizontal="right" vertical="top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0" borderId="0" xfId="84" applyFont="1">
      <alignment horizontal="left" vertical="top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0" xfId="58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0" xfId="81" applyFont="1" applyBorder="1" applyAlignment="1">
      <alignment horizontal="left"/>
      <protection/>
    </xf>
    <xf numFmtId="0" fontId="9" fillId="0" borderId="0" xfId="81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9" fillId="0" borderId="0" xfId="81" applyFont="1" applyBorder="1" applyAlignment="1">
      <alignment horizontal="left"/>
      <protection/>
    </xf>
    <xf numFmtId="0" fontId="19" fillId="0" borderId="11" xfId="81" applyFont="1" applyBorder="1" applyAlignment="1">
      <alignment horizontal="center" vertical="top" wrapText="1"/>
      <protection/>
    </xf>
    <xf numFmtId="0" fontId="17" fillId="0" borderId="1" xfId="53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right" vertical="top" wrapText="1"/>
    </xf>
    <xf numFmtId="0" fontId="8" fillId="0" borderId="11" xfId="81" applyFont="1" applyBorder="1" applyAlignment="1">
      <alignment horizontal="center" wrapText="1"/>
      <protection/>
    </xf>
    <xf numFmtId="49" fontId="14" fillId="0" borderId="1" xfId="76" applyNumberFormat="1" applyFont="1" applyBorder="1" applyAlignment="1">
      <alignment horizontal="left" vertical="top" wrapText="1"/>
      <protection/>
    </xf>
    <xf numFmtId="0" fontId="15" fillId="0" borderId="1" xfId="0" applyFont="1" applyBorder="1" applyAlignment="1">
      <alignment horizontal="left" vertical="top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showGridLines="0" tabSelected="1" zoomScale="80" zoomScaleNormal="80" zoomScaleSheetLayoutView="100" zoomScalePageLayoutView="0" workbookViewId="0" topLeftCell="A85">
      <selection activeCell="A100" sqref="A100:O108"/>
    </sheetView>
  </sheetViews>
  <sheetFormatPr defaultColWidth="9.00390625" defaultRowHeight="12.75" outlineLevelRow="1"/>
  <cols>
    <col min="1" max="1" width="8.625" style="5" customWidth="1"/>
    <col min="2" max="2" width="34.375" style="5" customWidth="1"/>
    <col min="3" max="3" width="11.875" style="5" customWidth="1"/>
    <col min="4" max="5" width="12.125" style="5" customWidth="1"/>
    <col min="6" max="6" width="9.75390625" style="5" customWidth="1"/>
    <col min="7" max="8" width="12.125" style="5" customWidth="1"/>
    <col min="9" max="9" width="9.75390625" style="5" customWidth="1"/>
    <col min="10" max="13" width="12.125" style="5" customWidth="1"/>
    <col min="14" max="14" width="9.75390625" style="5" customWidth="1"/>
    <col min="15" max="15" width="14.75390625" style="5" customWidth="1"/>
    <col min="16" max="16384" width="9.125" style="5" customWidth="1"/>
  </cols>
  <sheetData>
    <row r="1" spans="13:15" ht="15.75">
      <c r="M1" s="55" t="s">
        <v>225</v>
      </c>
      <c r="N1" s="55"/>
      <c r="O1" s="55"/>
    </row>
    <row r="2" spans="13:15" ht="15.75">
      <c r="M2" s="55" t="s">
        <v>223</v>
      </c>
      <c r="N2" s="55"/>
      <c r="O2" s="55"/>
    </row>
    <row r="3" spans="13:15" ht="18.75" customHeight="1">
      <c r="M3" s="56" t="s">
        <v>224</v>
      </c>
      <c r="N3" s="56"/>
      <c r="O3" s="56"/>
    </row>
    <row r="4" spans="9:14" ht="12">
      <c r="I4" s="12"/>
      <c r="J4" s="12"/>
      <c r="N4" s="5" t="s">
        <v>10</v>
      </c>
    </row>
    <row r="5" spans="1:15" ht="15" outlineLevel="1">
      <c r="A5" s="38" t="s">
        <v>31</v>
      </c>
      <c r="B5" s="37"/>
      <c r="C5" s="37"/>
      <c r="D5" s="37"/>
      <c r="E5" s="37"/>
      <c r="I5" s="12"/>
      <c r="J5" s="36" t="s">
        <v>30</v>
      </c>
      <c r="K5" s="37"/>
      <c r="L5" s="37"/>
      <c r="M5" s="37"/>
      <c r="N5" s="37"/>
      <c r="O5" s="37"/>
    </row>
    <row r="6" spans="1:15" ht="14.25" outlineLevel="1">
      <c r="A6" s="49" t="s">
        <v>33</v>
      </c>
      <c r="B6" s="49"/>
      <c r="C6" s="49"/>
      <c r="D6" s="49"/>
      <c r="E6" s="49"/>
      <c r="I6" s="12"/>
      <c r="J6" s="49" t="s">
        <v>226</v>
      </c>
      <c r="K6" s="49"/>
      <c r="L6" s="49"/>
      <c r="M6" s="49"/>
      <c r="N6" s="49"/>
      <c r="O6" s="49"/>
    </row>
    <row r="7" spans="1:15" ht="24" customHeight="1" outlineLevel="1">
      <c r="A7" s="49" t="s">
        <v>229</v>
      </c>
      <c r="B7" s="49"/>
      <c r="C7" s="49"/>
      <c r="D7" s="49"/>
      <c r="E7" s="49"/>
      <c r="I7" s="12"/>
      <c r="J7" s="49" t="s">
        <v>227</v>
      </c>
      <c r="K7" s="49"/>
      <c r="L7" s="49"/>
      <c r="M7" s="49"/>
      <c r="N7" s="49"/>
      <c r="O7" s="49"/>
    </row>
    <row r="8" spans="1:15" ht="14.25" outlineLevel="1">
      <c r="A8" s="39" t="s">
        <v>228</v>
      </c>
      <c r="B8" s="37"/>
      <c r="C8" s="37"/>
      <c r="D8" s="37"/>
      <c r="E8" s="37"/>
      <c r="I8" s="12"/>
      <c r="J8" s="37" t="s">
        <v>228</v>
      </c>
      <c r="K8" s="37"/>
      <c r="L8" s="37"/>
      <c r="M8" s="37"/>
      <c r="N8" s="37"/>
      <c r="O8" s="37"/>
    </row>
    <row r="9" ht="12"/>
    <row r="10" spans="1:15" ht="24.75" customHeight="1">
      <c r="A10" s="57" t="s">
        <v>230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4" ht="12">
      <c r="A11" s="47" t="s">
        <v>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ht="1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75">
      <c r="A13" s="46" t="s">
        <v>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4" ht="12">
      <c r="A14" s="47" t="s">
        <v>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5" ht="18.75" customHeight="1">
      <c r="A15" s="50" t="s">
        <v>231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4" ht="12">
      <c r="A16" s="48" t="s">
        <v>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0" ht="6" customHeight="1">
      <c r="A17" s="4"/>
      <c r="B17" s="3"/>
      <c r="C17" s="2"/>
      <c r="D17" s="6"/>
      <c r="E17" s="6"/>
      <c r="F17" s="6"/>
      <c r="G17" s="6"/>
      <c r="H17" s="6"/>
      <c r="I17" s="6"/>
      <c r="J17" s="6"/>
    </row>
    <row r="18" spans="1:13" ht="12">
      <c r="A18" s="1"/>
      <c r="B18" s="45" t="s">
        <v>32</v>
      </c>
      <c r="C18" s="45"/>
      <c r="D18" s="45"/>
      <c r="E18" s="45"/>
      <c r="F18" s="45"/>
      <c r="G18" s="45"/>
      <c r="H18" s="45"/>
      <c r="I18" s="45"/>
      <c r="J18" s="7"/>
      <c r="K18" s="19" t="s">
        <v>28</v>
      </c>
      <c r="M18" s="19" t="s">
        <v>29</v>
      </c>
    </row>
    <row r="19" spans="1:14" ht="12">
      <c r="A19" s="1"/>
      <c r="D19" s="9"/>
      <c r="E19" s="9"/>
      <c r="F19" s="7" t="s">
        <v>2</v>
      </c>
      <c r="G19" s="7"/>
      <c r="H19" s="7"/>
      <c r="I19" s="7"/>
      <c r="J19" s="43">
        <f>61481/1000</f>
        <v>61.481</v>
      </c>
      <c r="K19" s="43"/>
      <c r="L19" s="44">
        <f>63802189/100000</f>
        <v>638.02189</v>
      </c>
      <c r="M19" s="44"/>
      <c r="N19" s="18" t="s">
        <v>7</v>
      </c>
    </row>
    <row r="20" spans="1:14" ht="12.75">
      <c r="A20" s="1"/>
      <c r="C20"/>
      <c r="D20" s="9"/>
      <c r="E20" s="9"/>
      <c r="F20" s="7" t="s">
        <v>6</v>
      </c>
      <c r="G20" s="7"/>
      <c r="H20" s="7"/>
      <c r="I20" s="7"/>
      <c r="J20" s="43">
        <f>3479/1000</f>
        <v>3.479</v>
      </c>
      <c r="K20" s="43"/>
      <c r="L20" s="44">
        <f>65458/1000</f>
        <v>65.458</v>
      </c>
      <c r="M20" s="44"/>
      <c r="N20" s="18" t="s">
        <v>7</v>
      </c>
    </row>
    <row r="21" spans="1:14" ht="12">
      <c r="A21" s="1"/>
      <c r="D21" s="9"/>
      <c r="E21" s="9"/>
      <c r="F21" s="7" t="s">
        <v>15</v>
      </c>
      <c r="G21" s="7"/>
      <c r="H21" s="7"/>
      <c r="I21" s="7"/>
      <c r="J21" s="43">
        <v>390.25</v>
      </c>
      <c r="K21" s="43"/>
      <c r="L21" s="44">
        <v>390.25</v>
      </c>
      <c r="M21" s="44"/>
      <c r="N21" s="18" t="s">
        <v>8</v>
      </c>
    </row>
    <row r="22" spans="1:14" ht="12">
      <c r="A22" s="1"/>
      <c r="C22" s="7"/>
      <c r="E22" s="7"/>
      <c r="F22" s="7" t="s">
        <v>16</v>
      </c>
      <c r="G22" s="7"/>
      <c r="H22" s="7"/>
      <c r="I22" s="7"/>
      <c r="J22" s="43">
        <v>12.66</v>
      </c>
      <c r="K22" s="43"/>
      <c r="L22" s="44">
        <v>12.66</v>
      </c>
      <c r="M22" s="44"/>
      <c r="N22" s="18" t="s">
        <v>8</v>
      </c>
    </row>
    <row r="23" spans="1:10" ht="12">
      <c r="A23" s="1"/>
      <c r="C23" s="7"/>
      <c r="E23" s="7"/>
      <c r="F23" s="8" t="s">
        <v>222</v>
      </c>
      <c r="G23" s="7"/>
      <c r="H23" s="7"/>
      <c r="I23" s="7"/>
      <c r="J23" s="7"/>
    </row>
    <row r="24" spans="1:10" ht="12">
      <c r="A24" s="1"/>
      <c r="B24" s="3"/>
      <c r="C24" s="2"/>
      <c r="D24" s="6"/>
      <c r="E24" s="6"/>
      <c r="F24" s="6"/>
      <c r="G24" s="6"/>
      <c r="H24" s="6"/>
      <c r="I24" s="6"/>
      <c r="J24" s="6"/>
    </row>
    <row r="25" spans="1:15" ht="21.75" customHeight="1">
      <c r="A25" s="41" t="s">
        <v>3</v>
      </c>
      <c r="B25" s="41" t="s">
        <v>17</v>
      </c>
      <c r="C25" s="41" t="s">
        <v>18</v>
      </c>
      <c r="D25" s="42" t="s">
        <v>20</v>
      </c>
      <c r="E25" s="42"/>
      <c r="F25" s="42"/>
      <c r="G25" s="42" t="s">
        <v>23</v>
      </c>
      <c r="H25" s="42"/>
      <c r="I25" s="42"/>
      <c r="J25" s="41" t="s">
        <v>19</v>
      </c>
      <c r="K25" s="41"/>
      <c r="L25" s="42" t="s">
        <v>24</v>
      </c>
      <c r="M25" s="42"/>
      <c r="N25" s="42"/>
      <c r="O25" s="13" t="s">
        <v>25</v>
      </c>
    </row>
    <row r="26" spans="1:15" ht="33" customHeight="1">
      <c r="A26" s="41"/>
      <c r="B26" s="41"/>
      <c r="C26" s="41"/>
      <c r="D26" s="42" t="s">
        <v>9</v>
      </c>
      <c r="E26" s="13" t="s">
        <v>21</v>
      </c>
      <c r="F26" s="17" t="s">
        <v>22</v>
      </c>
      <c r="G26" s="42" t="s">
        <v>9</v>
      </c>
      <c r="H26" s="13" t="s">
        <v>21</v>
      </c>
      <c r="I26" s="17" t="s">
        <v>22</v>
      </c>
      <c r="J26" s="17" t="s">
        <v>11</v>
      </c>
      <c r="K26" s="17" t="s">
        <v>12</v>
      </c>
      <c r="L26" s="42" t="s">
        <v>9</v>
      </c>
      <c r="M26" s="13" t="s">
        <v>21</v>
      </c>
      <c r="N26" s="17" t="s">
        <v>22</v>
      </c>
      <c r="O26" s="13" t="s">
        <v>26</v>
      </c>
    </row>
    <row r="27" spans="1:15" ht="27.75" customHeight="1">
      <c r="A27" s="41"/>
      <c r="B27" s="41"/>
      <c r="C27" s="41"/>
      <c r="D27" s="42"/>
      <c r="E27" s="17" t="s">
        <v>13</v>
      </c>
      <c r="F27" s="13" t="s">
        <v>14</v>
      </c>
      <c r="G27" s="42"/>
      <c r="H27" s="17" t="s">
        <v>13</v>
      </c>
      <c r="I27" s="13" t="s">
        <v>14</v>
      </c>
      <c r="J27" s="13" t="s">
        <v>13</v>
      </c>
      <c r="K27" s="17" t="s">
        <v>14</v>
      </c>
      <c r="L27" s="42"/>
      <c r="M27" s="17" t="s">
        <v>13</v>
      </c>
      <c r="N27" s="13" t="s">
        <v>14</v>
      </c>
      <c r="O27" s="13" t="s">
        <v>27</v>
      </c>
    </row>
    <row r="28" spans="1:15" s="10" customFormat="1" ht="12.75">
      <c r="A28" s="20">
        <v>1</v>
      </c>
      <c r="B28" s="20">
        <v>2</v>
      </c>
      <c r="C28" s="20">
        <v>3</v>
      </c>
      <c r="D28" s="20">
        <v>4</v>
      </c>
      <c r="E28" s="20">
        <v>5</v>
      </c>
      <c r="F28" s="20">
        <v>6</v>
      </c>
      <c r="G28" s="20">
        <v>7</v>
      </c>
      <c r="H28" s="20">
        <v>8</v>
      </c>
      <c r="I28" s="20">
        <v>9</v>
      </c>
      <c r="J28" s="20">
        <v>10</v>
      </c>
      <c r="K28" s="20">
        <v>11</v>
      </c>
      <c r="L28" s="20">
        <v>12</v>
      </c>
      <c r="M28" s="20">
        <v>13</v>
      </c>
      <c r="N28" s="20">
        <v>14</v>
      </c>
      <c r="O28" s="20">
        <v>15</v>
      </c>
    </row>
    <row r="29" spans="1:15" s="10" customFormat="1" ht="21" customHeight="1">
      <c r="A29" s="58" t="s">
        <v>34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s="10" customFormat="1" ht="51">
      <c r="A30" s="23">
        <v>1</v>
      </c>
      <c r="B30" s="24" t="s">
        <v>35</v>
      </c>
      <c r="C30" s="25" t="s">
        <v>36</v>
      </c>
      <c r="D30" s="26">
        <v>142.34</v>
      </c>
      <c r="E30" s="26">
        <v>142.34</v>
      </c>
      <c r="F30" s="26"/>
      <c r="G30" s="26">
        <v>201</v>
      </c>
      <c r="H30" s="26">
        <v>201</v>
      </c>
      <c r="I30" s="26"/>
      <c r="J30" s="27" t="s">
        <v>37</v>
      </c>
      <c r="K30" s="27" t="s">
        <v>38</v>
      </c>
      <c r="L30" s="26">
        <v>3775</v>
      </c>
      <c r="M30" s="26">
        <v>3775</v>
      </c>
      <c r="N30" s="26"/>
      <c r="O30" s="26">
        <v>26.34</v>
      </c>
    </row>
    <row r="31" spans="1:16" s="10" customFormat="1" ht="12.75">
      <c r="A31" s="28" t="s">
        <v>39</v>
      </c>
      <c r="B31" s="29" t="s">
        <v>40</v>
      </c>
      <c r="C31" s="30"/>
      <c r="D31" s="31">
        <v>1.04</v>
      </c>
      <c r="E31" s="32"/>
      <c r="F31" s="32"/>
      <c r="G31" s="32">
        <v>209</v>
      </c>
      <c r="H31" s="32"/>
      <c r="I31" s="32"/>
      <c r="J31" s="32"/>
      <c r="K31" s="31">
        <v>1.04</v>
      </c>
      <c r="L31" s="32">
        <v>3926</v>
      </c>
      <c r="M31" s="32"/>
      <c r="N31" s="32"/>
      <c r="O31" s="32"/>
      <c r="P31" s="22"/>
    </row>
    <row r="32" spans="1:16" s="10" customFormat="1" ht="12.75">
      <c r="A32" s="28" t="s">
        <v>39</v>
      </c>
      <c r="B32" s="29" t="s">
        <v>41</v>
      </c>
      <c r="C32" s="30"/>
      <c r="D32" s="31">
        <v>0.6</v>
      </c>
      <c r="E32" s="32"/>
      <c r="F32" s="32"/>
      <c r="G32" s="32">
        <v>121</v>
      </c>
      <c r="H32" s="32"/>
      <c r="I32" s="32"/>
      <c r="J32" s="32"/>
      <c r="K32" s="31">
        <v>0.6</v>
      </c>
      <c r="L32" s="32">
        <v>2265</v>
      </c>
      <c r="M32" s="32"/>
      <c r="N32" s="32"/>
      <c r="O32" s="32"/>
      <c r="P32" s="22"/>
    </row>
    <row r="33" spans="1:16" s="10" customFormat="1" ht="12.75">
      <c r="A33" s="28" t="s">
        <v>39</v>
      </c>
      <c r="B33" s="29" t="s">
        <v>42</v>
      </c>
      <c r="C33" s="30"/>
      <c r="D33" s="32"/>
      <c r="E33" s="32"/>
      <c r="F33" s="32"/>
      <c r="G33" s="32">
        <v>531</v>
      </c>
      <c r="H33" s="32"/>
      <c r="I33" s="32"/>
      <c r="J33" s="32"/>
      <c r="K33" s="32"/>
      <c r="L33" s="32">
        <v>9966</v>
      </c>
      <c r="M33" s="32"/>
      <c r="N33" s="32"/>
      <c r="O33" s="32"/>
      <c r="P33" s="22"/>
    </row>
    <row r="34" spans="1:15" s="10" customFormat="1" ht="63.75">
      <c r="A34" s="23">
        <v>2</v>
      </c>
      <c r="B34" s="24" t="s">
        <v>43</v>
      </c>
      <c r="C34" s="25" t="s">
        <v>44</v>
      </c>
      <c r="D34" s="26">
        <v>729.85</v>
      </c>
      <c r="E34" s="26">
        <v>729.85</v>
      </c>
      <c r="F34" s="26"/>
      <c r="G34" s="26">
        <v>28</v>
      </c>
      <c r="H34" s="26">
        <v>28</v>
      </c>
      <c r="I34" s="26"/>
      <c r="J34" s="27" t="s">
        <v>37</v>
      </c>
      <c r="K34" s="27" t="s">
        <v>38</v>
      </c>
      <c r="L34" s="26">
        <v>522</v>
      </c>
      <c r="M34" s="26">
        <v>522</v>
      </c>
      <c r="N34" s="26"/>
      <c r="O34" s="26">
        <v>3.56</v>
      </c>
    </row>
    <row r="35" spans="1:16" s="10" customFormat="1" ht="12.75">
      <c r="A35" s="28" t="s">
        <v>39</v>
      </c>
      <c r="B35" s="29" t="s">
        <v>45</v>
      </c>
      <c r="C35" s="30"/>
      <c r="D35" s="31">
        <v>1.04</v>
      </c>
      <c r="E35" s="32"/>
      <c r="F35" s="32"/>
      <c r="G35" s="32">
        <v>29</v>
      </c>
      <c r="H35" s="32"/>
      <c r="I35" s="32"/>
      <c r="J35" s="32"/>
      <c r="K35" s="31">
        <v>1.04</v>
      </c>
      <c r="L35" s="32">
        <v>543</v>
      </c>
      <c r="M35" s="32"/>
      <c r="N35" s="32"/>
      <c r="O35" s="32"/>
      <c r="P35" s="22"/>
    </row>
    <row r="36" spans="1:16" s="10" customFormat="1" ht="12.75">
      <c r="A36" s="28" t="s">
        <v>39</v>
      </c>
      <c r="B36" s="29" t="s">
        <v>46</v>
      </c>
      <c r="C36" s="30"/>
      <c r="D36" s="31">
        <v>0.6</v>
      </c>
      <c r="E36" s="32"/>
      <c r="F36" s="32"/>
      <c r="G36" s="32">
        <v>17</v>
      </c>
      <c r="H36" s="32"/>
      <c r="I36" s="32"/>
      <c r="J36" s="32"/>
      <c r="K36" s="31">
        <v>0.6</v>
      </c>
      <c r="L36" s="32">
        <v>313</v>
      </c>
      <c r="M36" s="32"/>
      <c r="N36" s="32"/>
      <c r="O36" s="32"/>
      <c r="P36" s="22"/>
    </row>
    <row r="37" spans="1:16" s="10" customFormat="1" ht="12.75">
      <c r="A37" s="28" t="s">
        <v>39</v>
      </c>
      <c r="B37" s="29" t="s">
        <v>42</v>
      </c>
      <c r="C37" s="30"/>
      <c r="D37" s="32"/>
      <c r="E37" s="32"/>
      <c r="F37" s="32"/>
      <c r="G37" s="32">
        <v>74</v>
      </c>
      <c r="H37" s="32"/>
      <c r="I37" s="32"/>
      <c r="J37" s="32"/>
      <c r="K37" s="32"/>
      <c r="L37" s="32">
        <v>1378</v>
      </c>
      <c r="M37" s="32"/>
      <c r="N37" s="32"/>
      <c r="O37" s="32"/>
      <c r="P37" s="22"/>
    </row>
    <row r="38" spans="1:15" s="10" customFormat="1" ht="198.75" customHeight="1">
      <c r="A38" s="23">
        <v>3</v>
      </c>
      <c r="B38" s="24" t="s">
        <v>47</v>
      </c>
      <c r="C38" s="25" t="s">
        <v>48</v>
      </c>
      <c r="D38" s="26">
        <v>2836.83</v>
      </c>
      <c r="E38" s="27" t="s">
        <v>49</v>
      </c>
      <c r="F38" s="27" t="s">
        <v>50</v>
      </c>
      <c r="G38" s="26">
        <v>355</v>
      </c>
      <c r="H38" s="27" t="s">
        <v>51</v>
      </c>
      <c r="I38" s="27" t="s">
        <v>52</v>
      </c>
      <c r="J38" s="27" t="s">
        <v>53</v>
      </c>
      <c r="K38" s="27" t="s">
        <v>54</v>
      </c>
      <c r="L38" s="26">
        <v>2733</v>
      </c>
      <c r="M38" s="27" t="s">
        <v>55</v>
      </c>
      <c r="N38" s="27" t="s">
        <v>56</v>
      </c>
      <c r="O38" s="27" t="s">
        <v>57</v>
      </c>
    </row>
    <row r="39" spans="1:16" s="10" customFormat="1" ht="12.75">
      <c r="A39" s="28" t="s">
        <v>39</v>
      </c>
      <c r="B39" s="29" t="s">
        <v>58</v>
      </c>
      <c r="C39" s="30"/>
      <c r="D39" s="32" t="s">
        <v>59</v>
      </c>
      <c r="E39" s="32"/>
      <c r="F39" s="32"/>
      <c r="G39" s="32">
        <v>65</v>
      </c>
      <c r="H39" s="32"/>
      <c r="I39" s="32"/>
      <c r="J39" s="32"/>
      <c r="K39" s="32" t="s">
        <v>59</v>
      </c>
      <c r="L39" s="32">
        <v>1228</v>
      </c>
      <c r="M39" s="32"/>
      <c r="N39" s="32"/>
      <c r="O39" s="32"/>
      <c r="P39" s="22"/>
    </row>
    <row r="40" spans="1:16" s="10" customFormat="1" ht="12.75">
      <c r="A40" s="28" t="s">
        <v>39</v>
      </c>
      <c r="B40" s="29" t="s">
        <v>60</v>
      </c>
      <c r="C40" s="30"/>
      <c r="D40" s="32" t="s">
        <v>61</v>
      </c>
      <c r="E40" s="32"/>
      <c r="F40" s="32"/>
      <c r="G40" s="32">
        <v>37</v>
      </c>
      <c r="H40" s="32"/>
      <c r="I40" s="32"/>
      <c r="J40" s="32"/>
      <c r="K40" s="32" t="s">
        <v>61</v>
      </c>
      <c r="L40" s="32">
        <v>701</v>
      </c>
      <c r="M40" s="32"/>
      <c r="N40" s="32"/>
      <c r="O40" s="32"/>
      <c r="P40" s="22"/>
    </row>
    <row r="41" spans="1:16" s="10" customFormat="1" ht="12.75">
      <c r="A41" s="28" t="s">
        <v>39</v>
      </c>
      <c r="B41" s="29" t="s">
        <v>42</v>
      </c>
      <c r="C41" s="30"/>
      <c r="D41" s="32"/>
      <c r="E41" s="32"/>
      <c r="F41" s="32"/>
      <c r="G41" s="32">
        <v>457</v>
      </c>
      <c r="H41" s="32"/>
      <c r="I41" s="32"/>
      <c r="J41" s="32"/>
      <c r="K41" s="32"/>
      <c r="L41" s="32">
        <v>4662</v>
      </c>
      <c r="M41" s="32"/>
      <c r="N41" s="32"/>
      <c r="O41" s="32"/>
      <c r="P41" s="22"/>
    </row>
    <row r="42" spans="1:15" s="10" customFormat="1" ht="51">
      <c r="A42" s="23">
        <v>4</v>
      </c>
      <c r="B42" s="24" t="s">
        <v>62</v>
      </c>
      <c r="C42" s="25" t="s">
        <v>63</v>
      </c>
      <c r="D42" s="26">
        <v>55.26</v>
      </c>
      <c r="E42" s="27" t="s">
        <v>64</v>
      </c>
      <c r="F42" s="26"/>
      <c r="G42" s="26">
        <v>762</v>
      </c>
      <c r="H42" s="27" t="s">
        <v>65</v>
      </c>
      <c r="I42" s="26"/>
      <c r="J42" s="27" t="s">
        <v>66</v>
      </c>
      <c r="K42" s="26"/>
      <c r="L42" s="26">
        <v>6484</v>
      </c>
      <c r="M42" s="27" t="s">
        <v>67</v>
      </c>
      <c r="N42" s="26"/>
      <c r="O42" s="26"/>
    </row>
    <row r="43" spans="1:15" s="10" customFormat="1" ht="198" customHeight="1">
      <c r="A43" s="23">
        <v>5</v>
      </c>
      <c r="B43" s="24" t="s">
        <v>68</v>
      </c>
      <c r="C43" s="25" t="s">
        <v>69</v>
      </c>
      <c r="D43" s="26">
        <v>4415.7</v>
      </c>
      <c r="E43" s="27" t="s">
        <v>70</v>
      </c>
      <c r="F43" s="27" t="s">
        <v>71</v>
      </c>
      <c r="G43" s="26">
        <v>790</v>
      </c>
      <c r="H43" s="27" t="s">
        <v>72</v>
      </c>
      <c r="I43" s="27" t="s">
        <v>73</v>
      </c>
      <c r="J43" s="27" t="s">
        <v>53</v>
      </c>
      <c r="K43" s="27" t="s">
        <v>74</v>
      </c>
      <c r="L43" s="26">
        <v>6286</v>
      </c>
      <c r="M43" s="27" t="s">
        <v>75</v>
      </c>
      <c r="N43" s="27" t="s">
        <v>76</v>
      </c>
      <c r="O43" s="27" t="s">
        <v>77</v>
      </c>
    </row>
    <row r="44" spans="1:16" s="10" customFormat="1" ht="12.75">
      <c r="A44" s="28" t="s">
        <v>39</v>
      </c>
      <c r="B44" s="29" t="s">
        <v>78</v>
      </c>
      <c r="C44" s="30"/>
      <c r="D44" s="32" t="s">
        <v>59</v>
      </c>
      <c r="E44" s="32"/>
      <c r="F44" s="32"/>
      <c r="G44" s="32">
        <v>145</v>
      </c>
      <c r="H44" s="32"/>
      <c r="I44" s="32"/>
      <c r="J44" s="32"/>
      <c r="K44" s="32" t="s">
        <v>59</v>
      </c>
      <c r="L44" s="32">
        <v>2742</v>
      </c>
      <c r="M44" s="32"/>
      <c r="N44" s="32"/>
      <c r="O44" s="32"/>
      <c r="P44" s="22"/>
    </row>
    <row r="45" spans="1:16" s="10" customFormat="1" ht="12.75">
      <c r="A45" s="28" t="s">
        <v>39</v>
      </c>
      <c r="B45" s="29" t="s">
        <v>79</v>
      </c>
      <c r="C45" s="30"/>
      <c r="D45" s="32" t="s">
        <v>61</v>
      </c>
      <c r="E45" s="32"/>
      <c r="F45" s="32"/>
      <c r="G45" s="32">
        <v>83</v>
      </c>
      <c r="H45" s="32"/>
      <c r="I45" s="32"/>
      <c r="J45" s="32"/>
      <c r="K45" s="32" t="s">
        <v>61</v>
      </c>
      <c r="L45" s="32">
        <v>1564</v>
      </c>
      <c r="M45" s="32"/>
      <c r="N45" s="32"/>
      <c r="O45" s="32"/>
      <c r="P45" s="22"/>
    </row>
    <row r="46" spans="1:16" s="10" customFormat="1" ht="12.75">
      <c r="A46" s="28" t="s">
        <v>39</v>
      </c>
      <c r="B46" s="29" t="s">
        <v>42</v>
      </c>
      <c r="C46" s="30"/>
      <c r="D46" s="32"/>
      <c r="E46" s="32"/>
      <c r="F46" s="32"/>
      <c r="G46" s="32">
        <v>1018</v>
      </c>
      <c r="H46" s="32"/>
      <c r="I46" s="32"/>
      <c r="J46" s="32"/>
      <c r="K46" s="32"/>
      <c r="L46" s="32">
        <v>10592</v>
      </c>
      <c r="M46" s="32"/>
      <c r="N46" s="32"/>
      <c r="O46" s="32"/>
      <c r="P46" s="22"/>
    </row>
    <row r="47" spans="1:15" s="10" customFormat="1" ht="63.75">
      <c r="A47" s="23">
        <v>6</v>
      </c>
      <c r="B47" s="24" t="s">
        <v>80</v>
      </c>
      <c r="C47" s="25" t="s">
        <v>81</v>
      </c>
      <c r="D47" s="26">
        <v>118.6</v>
      </c>
      <c r="E47" s="27" t="s">
        <v>82</v>
      </c>
      <c r="F47" s="26"/>
      <c r="G47" s="26">
        <v>2675</v>
      </c>
      <c r="H47" s="27" t="s">
        <v>83</v>
      </c>
      <c r="I47" s="26"/>
      <c r="J47" s="27" t="s">
        <v>84</v>
      </c>
      <c r="K47" s="26"/>
      <c r="L47" s="26">
        <v>25069</v>
      </c>
      <c r="M47" s="27" t="s">
        <v>85</v>
      </c>
      <c r="N47" s="26"/>
      <c r="O47" s="26"/>
    </row>
    <row r="48" spans="1:15" s="10" customFormat="1" ht="197.25" customHeight="1">
      <c r="A48" s="23">
        <v>7</v>
      </c>
      <c r="B48" s="24" t="s">
        <v>86</v>
      </c>
      <c r="C48" s="25" t="s">
        <v>87</v>
      </c>
      <c r="D48" s="26">
        <v>4528.72</v>
      </c>
      <c r="E48" s="27" t="s">
        <v>88</v>
      </c>
      <c r="F48" s="27" t="s">
        <v>89</v>
      </c>
      <c r="G48" s="26">
        <v>14447</v>
      </c>
      <c r="H48" s="27" t="s">
        <v>90</v>
      </c>
      <c r="I48" s="27" t="s">
        <v>91</v>
      </c>
      <c r="J48" s="27" t="s">
        <v>92</v>
      </c>
      <c r="K48" s="27" t="s">
        <v>93</v>
      </c>
      <c r="L48" s="26">
        <v>123742</v>
      </c>
      <c r="M48" s="27" t="s">
        <v>94</v>
      </c>
      <c r="N48" s="27" t="s">
        <v>95</v>
      </c>
      <c r="O48" s="27" t="s">
        <v>96</v>
      </c>
    </row>
    <row r="49" spans="1:16" s="10" customFormat="1" ht="12.75">
      <c r="A49" s="28" t="s">
        <v>39</v>
      </c>
      <c r="B49" s="29" t="s">
        <v>97</v>
      </c>
      <c r="C49" s="30"/>
      <c r="D49" s="32" t="s">
        <v>59</v>
      </c>
      <c r="E49" s="32"/>
      <c r="F49" s="32"/>
      <c r="G49" s="32">
        <v>3407</v>
      </c>
      <c r="H49" s="32"/>
      <c r="I49" s="32"/>
      <c r="J49" s="32"/>
      <c r="K49" s="32" t="s">
        <v>59</v>
      </c>
      <c r="L49" s="32">
        <v>64095</v>
      </c>
      <c r="M49" s="32"/>
      <c r="N49" s="32"/>
      <c r="O49" s="32"/>
      <c r="P49" s="22"/>
    </row>
    <row r="50" spans="1:16" s="10" customFormat="1" ht="12.75">
      <c r="A50" s="28" t="s">
        <v>39</v>
      </c>
      <c r="B50" s="29" t="s">
        <v>98</v>
      </c>
      <c r="C50" s="30"/>
      <c r="D50" s="32" t="s">
        <v>61</v>
      </c>
      <c r="E50" s="32"/>
      <c r="F50" s="32"/>
      <c r="G50" s="32">
        <v>1943</v>
      </c>
      <c r="H50" s="32"/>
      <c r="I50" s="32"/>
      <c r="J50" s="32"/>
      <c r="K50" s="32" t="s">
        <v>61</v>
      </c>
      <c r="L50" s="32">
        <v>36561</v>
      </c>
      <c r="M50" s="32"/>
      <c r="N50" s="32"/>
      <c r="O50" s="32"/>
      <c r="P50" s="22"/>
    </row>
    <row r="51" spans="1:16" s="10" customFormat="1" ht="12.75">
      <c r="A51" s="28" t="s">
        <v>39</v>
      </c>
      <c r="B51" s="29" t="s">
        <v>42</v>
      </c>
      <c r="C51" s="30"/>
      <c r="D51" s="32"/>
      <c r="E51" s="32"/>
      <c r="F51" s="32"/>
      <c r="G51" s="32">
        <v>19797</v>
      </c>
      <c r="H51" s="32"/>
      <c r="I51" s="32"/>
      <c r="J51" s="32"/>
      <c r="K51" s="32"/>
      <c r="L51" s="32">
        <v>224398</v>
      </c>
      <c r="M51" s="32"/>
      <c r="N51" s="32"/>
      <c r="O51" s="32"/>
      <c r="P51" s="22"/>
    </row>
    <row r="52" spans="1:15" s="10" customFormat="1" ht="63.75">
      <c r="A52" s="23">
        <v>8</v>
      </c>
      <c r="B52" s="24" t="s">
        <v>99</v>
      </c>
      <c r="C52" s="33">
        <v>230</v>
      </c>
      <c r="D52" s="26">
        <v>22.36</v>
      </c>
      <c r="E52" s="27" t="s">
        <v>100</v>
      </c>
      <c r="F52" s="26"/>
      <c r="G52" s="26">
        <v>5143</v>
      </c>
      <c r="H52" s="27" t="s">
        <v>101</v>
      </c>
      <c r="I52" s="26"/>
      <c r="J52" s="27" t="s">
        <v>102</v>
      </c>
      <c r="K52" s="26"/>
      <c r="L52" s="26">
        <v>37090</v>
      </c>
      <c r="M52" s="27" t="s">
        <v>103</v>
      </c>
      <c r="N52" s="26"/>
      <c r="O52" s="26"/>
    </row>
    <row r="53" spans="1:15" s="10" customFormat="1" ht="63.75">
      <c r="A53" s="23">
        <v>9</v>
      </c>
      <c r="B53" s="24" t="s">
        <v>104</v>
      </c>
      <c r="C53" s="33">
        <v>89</v>
      </c>
      <c r="D53" s="26">
        <v>63.12</v>
      </c>
      <c r="E53" s="27" t="s">
        <v>105</v>
      </c>
      <c r="F53" s="26"/>
      <c r="G53" s="26">
        <v>5618</v>
      </c>
      <c r="H53" s="27" t="s">
        <v>106</v>
      </c>
      <c r="I53" s="26"/>
      <c r="J53" s="27" t="s">
        <v>107</v>
      </c>
      <c r="K53" s="26"/>
      <c r="L53" s="26">
        <v>29843</v>
      </c>
      <c r="M53" s="27" t="s">
        <v>108</v>
      </c>
      <c r="N53" s="26"/>
      <c r="O53" s="26"/>
    </row>
    <row r="54" spans="1:15" s="10" customFormat="1" ht="76.5">
      <c r="A54" s="23">
        <v>10</v>
      </c>
      <c r="B54" s="24" t="s">
        <v>109</v>
      </c>
      <c r="C54" s="25" t="s">
        <v>110</v>
      </c>
      <c r="D54" s="26">
        <v>1085.31</v>
      </c>
      <c r="E54" s="26">
        <v>517.71</v>
      </c>
      <c r="F54" s="27" t="s">
        <v>111</v>
      </c>
      <c r="G54" s="26">
        <v>271</v>
      </c>
      <c r="H54" s="26">
        <v>129</v>
      </c>
      <c r="I54" s="27" t="s">
        <v>112</v>
      </c>
      <c r="J54" s="27" t="s">
        <v>37</v>
      </c>
      <c r="K54" s="27" t="s">
        <v>113</v>
      </c>
      <c r="L54" s="26">
        <v>3665</v>
      </c>
      <c r="M54" s="26">
        <v>2435</v>
      </c>
      <c r="N54" s="27" t="s">
        <v>114</v>
      </c>
      <c r="O54" s="27" t="s">
        <v>115</v>
      </c>
    </row>
    <row r="55" spans="1:16" s="10" customFormat="1" ht="12.75">
      <c r="A55" s="28" t="s">
        <v>39</v>
      </c>
      <c r="B55" s="29" t="s">
        <v>116</v>
      </c>
      <c r="C55" s="30"/>
      <c r="D55" s="31">
        <v>1.04</v>
      </c>
      <c r="E55" s="32"/>
      <c r="F55" s="32"/>
      <c r="G55" s="32">
        <v>153</v>
      </c>
      <c r="H55" s="32"/>
      <c r="I55" s="32"/>
      <c r="J55" s="32"/>
      <c r="K55" s="31">
        <v>1.04</v>
      </c>
      <c r="L55" s="32">
        <v>2878</v>
      </c>
      <c r="M55" s="32"/>
      <c r="N55" s="32"/>
      <c r="O55" s="32"/>
      <c r="P55" s="22"/>
    </row>
    <row r="56" spans="1:16" s="10" customFormat="1" ht="12.75">
      <c r="A56" s="28" t="s">
        <v>39</v>
      </c>
      <c r="B56" s="29" t="s">
        <v>117</v>
      </c>
      <c r="C56" s="30"/>
      <c r="D56" s="31">
        <v>0.6</v>
      </c>
      <c r="E56" s="32"/>
      <c r="F56" s="32"/>
      <c r="G56" s="32">
        <v>88</v>
      </c>
      <c r="H56" s="32"/>
      <c r="I56" s="32"/>
      <c r="J56" s="32"/>
      <c r="K56" s="31">
        <v>0.6</v>
      </c>
      <c r="L56" s="32">
        <v>1660</v>
      </c>
      <c r="M56" s="32"/>
      <c r="N56" s="32"/>
      <c r="O56" s="32"/>
      <c r="P56" s="22"/>
    </row>
    <row r="57" spans="1:16" s="10" customFormat="1" ht="12.75">
      <c r="A57" s="28" t="s">
        <v>39</v>
      </c>
      <c r="B57" s="29" t="s">
        <v>42</v>
      </c>
      <c r="C57" s="30"/>
      <c r="D57" s="32"/>
      <c r="E57" s="32"/>
      <c r="F57" s="32"/>
      <c r="G57" s="32">
        <v>512</v>
      </c>
      <c r="H57" s="32"/>
      <c r="I57" s="32"/>
      <c r="J57" s="32"/>
      <c r="K57" s="32"/>
      <c r="L57" s="32">
        <v>8203</v>
      </c>
      <c r="M57" s="32"/>
      <c r="N57" s="32"/>
      <c r="O57" s="32"/>
      <c r="P57" s="22"/>
    </row>
    <row r="58" spans="1:15" s="10" customFormat="1" ht="89.25">
      <c r="A58" s="23">
        <v>11</v>
      </c>
      <c r="B58" s="24" t="s">
        <v>118</v>
      </c>
      <c r="C58" s="33">
        <v>2.975</v>
      </c>
      <c r="D58" s="26">
        <v>512.4</v>
      </c>
      <c r="E58" s="27" t="s">
        <v>119</v>
      </c>
      <c r="F58" s="26"/>
      <c r="G58" s="26">
        <v>1524</v>
      </c>
      <c r="H58" s="27" t="s">
        <v>120</v>
      </c>
      <c r="I58" s="26"/>
      <c r="J58" s="27" t="s">
        <v>121</v>
      </c>
      <c r="K58" s="26"/>
      <c r="L58" s="26">
        <v>12477</v>
      </c>
      <c r="M58" s="27" t="s">
        <v>122</v>
      </c>
      <c r="N58" s="26"/>
      <c r="O58" s="26"/>
    </row>
    <row r="59" spans="1:15" s="10" customFormat="1" ht="51">
      <c r="A59" s="23">
        <v>12</v>
      </c>
      <c r="B59" s="24" t="s">
        <v>123</v>
      </c>
      <c r="C59" s="33">
        <v>0.0175</v>
      </c>
      <c r="D59" s="26">
        <v>1690</v>
      </c>
      <c r="E59" s="27" t="s">
        <v>124</v>
      </c>
      <c r="F59" s="26"/>
      <c r="G59" s="26">
        <v>30</v>
      </c>
      <c r="H59" s="27" t="s">
        <v>125</v>
      </c>
      <c r="I59" s="26"/>
      <c r="J59" s="27" t="s">
        <v>126</v>
      </c>
      <c r="K59" s="26"/>
      <c r="L59" s="26">
        <v>276</v>
      </c>
      <c r="M59" s="27" t="s">
        <v>127</v>
      </c>
      <c r="N59" s="26"/>
      <c r="O59" s="26"/>
    </row>
    <row r="60" spans="1:15" s="10" customFormat="1" ht="224.25" customHeight="1">
      <c r="A60" s="23">
        <v>13</v>
      </c>
      <c r="B60" s="24" t="s">
        <v>128</v>
      </c>
      <c r="C60" s="25" t="s">
        <v>129</v>
      </c>
      <c r="D60" s="26">
        <v>334.49</v>
      </c>
      <c r="E60" s="27" t="s">
        <v>130</v>
      </c>
      <c r="F60" s="27" t="s">
        <v>131</v>
      </c>
      <c r="G60" s="26">
        <v>599</v>
      </c>
      <c r="H60" s="27" t="s">
        <v>132</v>
      </c>
      <c r="I60" s="27" t="s">
        <v>133</v>
      </c>
      <c r="J60" s="27" t="s">
        <v>134</v>
      </c>
      <c r="K60" s="27" t="s">
        <v>135</v>
      </c>
      <c r="L60" s="26">
        <v>7864</v>
      </c>
      <c r="M60" s="27" t="s">
        <v>136</v>
      </c>
      <c r="N60" s="27" t="s">
        <v>137</v>
      </c>
      <c r="O60" s="27" t="s">
        <v>138</v>
      </c>
    </row>
    <row r="61" spans="1:16" s="10" customFormat="1" ht="12.75">
      <c r="A61" s="28" t="s">
        <v>39</v>
      </c>
      <c r="B61" s="29" t="s">
        <v>139</v>
      </c>
      <c r="C61" s="30"/>
      <c r="D61" s="32" t="s">
        <v>59</v>
      </c>
      <c r="E61" s="32"/>
      <c r="F61" s="32"/>
      <c r="G61" s="32">
        <v>413</v>
      </c>
      <c r="H61" s="32"/>
      <c r="I61" s="32"/>
      <c r="J61" s="32"/>
      <c r="K61" s="32" t="s">
        <v>59</v>
      </c>
      <c r="L61" s="32">
        <v>7772</v>
      </c>
      <c r="M61" s="32"/>
      <c r="N61" s="32"/>
      <c r="O61" s="32"/>
      <c r="P61" s="22"/>
    </row>
    <row r="62" spans="1:16" s="10" customFormat="1" ht="12.75">
      <c r="A62" s="28" t="s">
        <v>39</v>
      </c>
      <c r="B62" s="29" t="s">
        <v>140</v>
      </c>
      <c r="C62" s="30"/>
      <c r="D62" s="32" t="s">
        <v>61</v>
      </c>
      <c r="E62" s="32"/>
      <c r="F62" s="32"/>
      <c r="G62" s="32">
        <v>236</v>
      </c>
      <c r="H62" s="32"/>
      <c r="I62" s="32"/>
      <c r="J62" s="32"/>
      <c r="K62" s="32" t="s">
        <v>61</v>
      </c>
      <c r="L62" s="32">
        <v>4433</v>
      </c>
      <c r="M62" s="32"/>
      <c r="N62" s="32"/>
      <c r="O62" s="32"/>
      <c r="P62" s="22"/>
    </row>
    <row r="63" spans="1:16" s="10" customFormat="1" ht="12.75">
      <c r="A63" s="28" t="s">
        <v>39</v>
      </c>
      <c r="B63" s="29" t="s">
        <v>42</v>
      </c>
      <c r="C63" s="30"/>
      <c r="D63" s="32"/>
      <c r="E63" s="32"/>
      <c r="F63" s="32"/>
      <c r="G63" s="32">
        <v>1248</v>
      </c>
      <c r="H63" s="32"/>
      <c r="I63" s="32"/>
      <c r="J63" s="32"/>
      <c r="K63" s="32"/>
      <c r="L63" s="32">
        <v>20069</v>
      </c>
      <c r="M63" s="32"/>
      <c r="N63" s="32"/>
      <c r="O63" s="32"/>
      <c r="P63" s="22"/>
    </row>
    <row r="64" spans="1:15" s="10" customFormat="1" ht="104.25" customHeight="1">
      <c r="A64" s="23">
        <v>14</v>
      </c>
      <c r="B64" s="24" t="s">
        <v>141</v>
      </c>
      <c r="C64" s="33">
        <v>12.7806</v>
      </c>
      <c r="D64" s="26">
        <v>289.26</v>
      </c>
      <c r="E64" s="27" t="s">
        <v>142</v>
      </c>
      <c r="F64" s="26"/>
      <c r="G64" s="26">
        <v>3697</v>
      </c>
      <c r="H64" s="27" t="s">
        <v>143</v>
      </c>
      <c r="I64" s="26"/>
      <c r="J64" s="27" t="s">
        <v>144</v>
      </c>
      <c r="K64" s="26"/>
      <c r="L64" s="26">
        <v>55292</v>
      </c>
      <c r="M64" s="27" t="s">
        <v>145</v>
      </c>
      <c r="N64" s="26"/>
      <c r="O64" s="26"/>
    </row>
    <row r="65" spans="1:15" s="10" customFormat="1" ht="51">
      <c r="A65" s="23">
        <v>15</v>
      </c>
      <c r="B65" s="24" t="s">
        <v>62</v>
      </c>
      <c r="C65" s="33">
        <v>2.975</v>
      </c>
      <c r="D65" s="26">
        <v>55.26</v>
      </c>
      <c r="E65" s="27" t="s">
        <v>64</v>
      </c>
      <c r="F65" s="26"/>
      <c r="G65" s="26">
        <v>164</v>
      </c>
      <c r="H65" s="27" t="s">
        <v>146</v>
      </c>
      <c r="I65" s="26"/>
      <c r="J65" s="27" t="s">
        <v>66</v>
      </c>
      <c r="K65" s="26"/>
      <c r="L65" s="26">
        <v>1399</v>
      </c>
      <c r="M65" s="27" t="s">
        <v>147</v>
      </c>
      <c r="N65" s="26"/>
      <c r="O65" s="26"/>
    </row>
    <row r="66" spans="1:15" s="10" customFormat="1" ht="237" customHeight="1">
      <c r="A66" s="23">
        <v>16</v>
      </c>
      <c r="B66" s="24" t="s">
        <v>148</v>
      </c>
      <c r="C66" s="25" t="s">
        <v>129</v>
      </c>
      <c r="D66" s="26">
        <v>141.13</v>
      </c>
      <c r="E66" s="26">
        <v>99.13</v>
      </c>
      <c r="F66" s="26">
        <v>42</v>
      </c>
      <c r="G66" s="26">
        <v>253</v>
      </c>
      <c r="H66" s="26">
        <v>178</v>
      </c>
      <c r="I66" s="26">
        <v>75</v>
      </c>
      <c r="J66" s="27" t="s">
        <v>37</v>
      </c>
      <c r="K66" s="27" t="s">
        <v>149</v>
      </c>
      <c r="L66" s="26">
        <v>3761</v>
      </c>
      <c r="M66" s="26">
        <v>3338</v>
      </c>
      <c r="N66" s="26">
        <v>423</v>
      </c>
      <c r="O66" s="26">
        <v>19.1</v>
      </c>
    </row>
    <row r="67" spans="1:16" s="10" customFormat="1" ht="12.75">
      <c r="A67" s="28" t="s">
        <v>39</v>
      </c>
      <c r="B67" s="29" t="s">
        <v>150</v>
      </c>
      <c r="C67" s="30"/>
      <c r="D67" s="32" t="s">
        <v>59</v>
      </c>
      <c r="E67" s="32"/>
      <c r="F67" s="32"/>
      <c r="G67" s="32">
        <v>253</v>
      </c>
      <c r="H67" s="32"/>
      <c r="I67" s="32"/>
      <c r="J67" s="32"/>
      <c r="K67" s="32" t="s">
        <v>59</v>
      </c>
      <c r="L67" s="32">
        <v>4740</v>
      </c>
      <c r="M67" s="32"/>
      <c r="N67" s="32"/>
      <c r="O67" s="32"/>
      <c r="P67" s="22"/>
    </row>
    <row r="68" spans="1:16" s="10" customFormat="1" ht="12.75">
      <c r="A68" s="28" t="s">
        <v>39</v>
      </c>
      <c r="B68" s="29" t="s">
        <v>151</v>
      </c>
      <c r="C68" s="30"/>
      <c r="D68" s="32" t="s">
        <v>61</v>
      </c>
      <c r="E68" s="32"/>
      <c r="F68" s="32"/>
      <c r="G68" s="32">
        <v>144</v>
      </c>
      <c r="H68" s="32"/>
      <c r="I68" s="32"/>
      <c r="J68" s="32"/>
      <c r="K68" s="32" t="s">
        <v>61</v>
      </c>
      <c r="L68" s="32">
        <v>2704</v>
      </c>
      <c r="M68" s="32"/>
      <c r="N68" s="32"/>
      <c r="O68" s="32"/>
      <c r="P68" s="22"/>
    </row>
    <row r="69" spans="1:16" s="10" customFormat="1" ht="12.75">
      <c r="A69" s="28" t="s">
        <v>39</v>
      </c>
      <c r="B69" s="29" t="s">
        <v>42</v>
      </c>
      <c r="C69" s="30"/>
      <c r="D69" s="32"/>
      <c r="E69" s="32"/>
      <c r="F69" s="32"/>
      <c r="G69" s="32">
        <v>650</v>
      </c>
      <c r="H69" s="32"/>
      <c r="I69" s="32"/>
      <c r="J69" s="32"/>
      <c r="K69" s="32"/>
      <c r="L69" s="32">
        <v>11205</v>
      </c>
      <c r="M69" s="32"/>
      <c r="N69" s="32"/>
      <c r="O69" s="32"/>
      <c r="P69" s="22"/>
    </row>
    <row r="70" spans="1:15" s="10" customFormat="1" ht="237.75" customHeight="1">
      <c r="A70" s="23">
        <v>17</v>
      </c>
      <c r="B70" s="24" t="s">
        <v>152</v>
      </c>
      <c r="C70" s="33">
        <v>8.6636</v>
      </c>
      <c r="D70" s="26">
        <v>289.26</v>
      </c>
      <c r="E70" s="27" t="s">
        <v>142</v>
      </c>
      <c r="F70" s="26"/>
      <c r="G70" s="26">
        <v>2506</v>
      </c>
      <c r="H70" s="27" t="s">
        <v>153</v>
      </c>
      <c r="I70" s="26"/>
      <c r="J70" s="27" t="s">
        <v>144</v>
      </c>
      <c r="K70" s="26"/>
      <c r="L70" s="26">
        <v>37481</v>
      </c>
      <c r="M70" s="27" t="s">
        <v>154</v>
      </c>
      <c r="N70" s="26"/>
      <c r="O70" s="26"/>
    </row>
    <row r="71" spans="1:15" s="10" customFormat="1" ht="183" customHeight="1">
      <c r="A71" s="23">
        <v>18</v>
      </c>
      <c r="B71" s="24" t="s">
        <v>155</v>
      </c>
      <c r="C71" s="25" t="s">
        <v>156</v>
      </c>
      <c r="D71" s="26">
        <v>1871.82</v>
      </c>
      <c r="E71" s="27" t="s">
        <v>157</v>
      </c>
      <c r="F71" s="27" t="s">
        <v>158</v>
      </c>
      <c r="G71" s="26">
        <v>374</v>
      </c>
      <c r="H71" s="27" t="s">
        <v>159</v>
      </c>
      <c r="I71" s="27" t="s">
        <v>160</v>
      </c>
      <c r="J71" s="27" t="s">
        <v>161</v>
      </c>
      <c r="K71" s="27" t="s">
        <v>162</v>
      </c>
      <c r="L71" s="26">
        <v>3864</v>
      </c>
      <c r="M71" s="27" t="s">
        <v>163</v>
      </c>
      <c r="N71" s="27" t="s">
        <v>164</v>
      </c>
      <c r="O71" s="27" t="s">
        <v>165</v>
      </c>
    </row>
    <row r="72" spans="1:16" s="10" customFormat="1" ht="12.75">
      <c r="A72" s="28" t="s">
        <v>39</v>
      </c>
      <c r="B72" s="29" t="s">
        <v>166</v>
      </c>
      <c r="C72" s="30"/>
      <c r="D72" s="32" t="s">
        <v>59</v>
      </c>
      <c r="E72" s="32"/>
      <c r="F72" s="32"/>
      <c r="G72" s="32">
        <v>77</v>
      </c>
      <c r="H72" s="32"/>
      <c r="I72" s="32"/>
      <c r="J72" s="32"/>
      <c r="K72" s="32" t="s">
        <v>59</v>
      </c>
      <c r="L72" s="32">
        <v>1446</v>
      </c>
      <c r="M72" s="32"/>
      <c r="N72" s="32"/>
      <c r="O72" s="32"/>
      <c r="P72" s="22"/>
    </row>
    <row r="73" spans="1:16" s="10" customFormat="1" ht="12.75">
      <c r="A73" s="28" t="s">
        <v>39</v>
      </c>
      <c r="B73" s="29" t="s">
        <v>167</v>
      </c>
      <c r="C73" s="30"/>
      <c r="D73" s="32" t="s">
        <v>61</v>
      </c>
      <c r="E73" s="32"/>
      <c r="F73" s="32"/>
      <c r="G73" s="32">
        <v>44</v>
      </c>
      <c r="H73" s="32"/>
      <c r="I73" s="32"/>
      <c r="J73" s="32"/>
      <c r="K73" s="32" t="s">
        <v>61</v>
      </c>
      <c r="L73" s="32">
        <v>825</v>
      </c>
      <c r="M73" s="32"/>
      <c r="N73" s="32"/>
      <c r="O73" s="32"/>
      <c r="P73" s="22"/>
    </row>
    <row r="74" spans="1:16" s="10" customFormat="1" ht="12.75">
      <c r="A74" s="28" t="s">
        <v>39</v>
      </c>
      <c r="B74" s="29" t="s">
        <v>42</v>
      </c>
      <c r="C74" s="30"/>
      <c r="D74" s="32"/>
      <c r="E74" s="32"/>
      <c r="F74" s="32"/>
      <c r="G74" s="32">
        <v>495</v>
      </c>
      <c r="H74" s="32"/>
      <c r="I74" s="32"/>
      <c r="J74" s="32"/>
      <c r="K74" s="32"/>
      <c r="L74" s="32">
        <v>6135</v>
      </c>
      <c r="M74" s="32"/>
      <c r="N74" s="32"/>
      <c r="O74" s="32"/>
      <c r="P74" s="22"/>
    </row>
    <row r="75" spans="1:15" s="10" customFormat="1" ht="191.25">
      <c r="A75" s="23">
        <v>19</v>
      </c>
      <c r="B75" s="24" t="s">
        <v>168</v>
      </c>
      <c r="C75" s="25" t="s">
        <v>169</v>
      </c>
      <c r="D75" s="26">
        <v>10986.01</v>
      </c>
      <c r="E75" s="27" t="s">
        <v>170</v>
      </c>
      <c r="F75" s="27" t="s">
        <v>171</v>
      </c>
      <c r="G75" s="26">
        <v>811</v>
      </c>
      <c r="H75" s="27" t="s">
        <v>172</v>
      </c>
      <c r="I75" s="27" t="s">
        <v>173</v>
      </c>
      <c r="J75" s="27" t="s">
        <v>174</v>
      </c>
      <c r="K75" s="27" t="s">
        <v>175</v>
      </c>
      <c r="L75" s="26">
        <v>5811</v>
      </c>
      <c r="M75" s="27" t="s">
        <v>176</v>
      </c>
      <c r="N75" s="27" t="s">
        <v>177</v>
      </c>
      <c r="O75" s="27" t="s">
        <v>178</v>
      </c>
    </row>
    <row r="76" spans="1:16" s="10" customFormat="1" ht="12.75">
      <c r="A76" s="28" t="s">
        <v>39</v>
      </c>
      <c r="B76" s="29" t="s">
        <v>179</v>
      </c>
      <c r="C76" s="30"/>
      <c r="D76" s="32" t="s">
        <v>180</v>
      </c>
      <c r="E76" s="32"/>
      <c r="F76" s="32"/>
      <c r="G76" s="32">
        <v>33</v>
      </c>
      <c r="H76" s="32"/>
      <c r="I76" s="32"/>
      <c r="J76" s="32"/>
      <c r="K76" s="32" t="s">
        <v>180</v>
      </c>
      <c r="L76" s="32">
        <v>624</v>
      </c>
      <c r="M76" s="32"/>
      <c r="N76" s="32"/>
      <c r="O76" s="32"/>
      <c r="P76" s="22"/>
    </row>
    <row r="77" spans="1:16" s="10" customFormat="1" ht="12.75">
      <c r="A77" s="28" t="s">
        <v>39</v>
      </c>
      <c r="B77" s="29" t="s">
        <v>181</v>
      </c>
      <c r="C77" s="30"/>
      <c r="D77" s="32" t="s">
        <v>182</v>
      </c>
      <c r="E77" s="32"/>
      <c r="F77" s="32"/>
      <c r="G77" s="32">
        <v>20</v>
      </c>
      <c r="H77" s="32"/>
      <c r="I77" s="32"/>
      <c r="J77" s="32"/>
      <c r="K77" s="32" t="s">
        <v>182</v>
      </c>
      <c r="L77" s="32">
        <v>384</v>
      </c>
      <c r="M77" s="32"/>
      <c r="N77" s="32"/>
      <c r="O77" s="32"/>
      <c r="P77" s="22"/>
    </row>
    <row r="78" spans="1:16" s="10" customFormat="1" ht="12.75">
      <c r="A78" s="28" t="s">
        <v>39</v>
      </c>
      <c r="B78" s="29" t="s">
        <v>42</v>
      </c>
      <c r="C78" s="30"/>
      <c r="D78" s="32"/>
      <c r="E78" s="32"/>
      <c r="F78" s="32"/>
      <c r="G78" s="32">
        <v>864</v>
      </c>
      <c r="H78" s="32"/>
      <c r="I78" s="32"/>
      <c r="J78" s="32"/>
      <c r="K78" s="32"/>
      <c r="L78" s="32">
        <v>6819</v>
      </c>
      <c r="M78" s="32"/>
      <c r="N78" s="32"/>
      <c r="O78" s="32"/>
      <c r="P78" s="22"/>
    </row>
    <row r="79" spans="1:15" s="10" customFormat="1" ht="83.25" customHeight="1">
      <c r="A79" s="23" t="s">
        <v>236</v>
      </c>
      <c r="B79" s="24" t="s">
        <v>235</v>
      </c>
      <c r="C79" s="33">
        <v>1</v>
      </c>
      <c r="D79" s="26">
        <v>2674.23</v>
      </c>
      <c r="E79" s="27" t="s">
        <v>183</v>
      </c>
      <c r="F79" s="26"/>
      <c r="G79" s="26">
        <v>2674</v>
      </c>
      <c r="H79" s="27" t="s">
        <v>184</v>
      </c>
      <c r="I79" s="26"/>
      <c r="J79" s="27" t="s">
        <v>185</v>
      </c>
      <c r="K79" s="26"/>
      <c r="L79" s="26">
        <v>16500</v>
      </c>
      <c r="M79" s="27" t="s">
        <v>185</v>
      </c>
      <c r="N79" s="26"/>
      <c r="O79" s="26"/>
    </row>
    <row r="80" spans="1:15" s="10" customFormat="1" ht="197.25" customHeight="1">
      <c r="A80" s="23">
        <v>21</v>
      </c>
      <c r="B80" s="24" t="s">
        <v>186</v>
      </c>
      <c r="C80" s="25" t="s">
        <v>187</v>
      </c>
      <c r="D80" s="26">
        <v>11223.09</v>
      </c>
      <c r="E80" s="27" t="s">
        <v>188</v>
      </c>
      <c r="F80" s="27" t="s">
        <v>189</v>
      </c>
      <c r="G80" s="26">
        <v>114</v>
      </c>
      <c r="H80" s="27" t="s">
        <v>190</v>
      </c>
      <c r="I80" s="26">
        <v>3</v>
      </c>
      <c r="J80" s="27" t="s">
        <v>191</v>
      </c>
      <c r="K80" s="27" t="s">
        <v>192</v>
      </c>
      <c r="L80" s="26">
        <v>837</v>
      </c>
      <c r="M80" s="27" t="s">
        <v>193</v>
      </c>
      <c r="N80" s="27" t="s">
        <v>194</v>
      </c>
      <c r="O80" s="27" t="s">
        <v>195</v>
      </c>
    </row>
    <row r="81" spans="1:16" s="10" customFormat="1" ht="12.75">
      <c r="A81" s="28" t="s">
        <v>39</v>
      </c>
      <c r="B81" s="29" t="s">
        <v>196</v>
      </c>
      <c r="C81" s="30"/>
      <c r="D81" s="32" t="s">
        <v>180</v>
      </c>
      <c r="E81" s="32"/>
      <c r="F81" s="32"/>
      <c r="G81" s="32">
        <v>6</v>
      </c>
      <c r="H81" s="32"/>
      <c r="I81" s="32"/>
      <c r="J81" s="32"/>
      <c r="K81" s="32" t="s">
        <v>180</v>
      </c>
      <c r="L81" s="32">
        <v>116</v>
      </c>
      <c r="M81" s="32"/>
      <c r="N81" s="32"/>
      <c r="O81" s="32"/>
      <c r="P81" s="22"/>
    </row>
    <row r="82" spans="1:16" s="10" customFormat="1" ht="12.75">
      <c r="A82" s="28" t="s">
        <v>39</v>
      </c>
      <c r="B82" s="29" t="s">
        <v>197</v>
      </c>
      <c r="C82" s="30"/>
      <c r="D82" s="32" t="s">
        <v>182</v>
      </c>
      <c r="E82" s="32"/>
      <c r="F82" s="32"/>
      <c r="G82" s="32">
        <v>4</v>
      </c>
      <c r="H82" s="32"/>
      <c r="I82" s="32"/>
      <c r="J82" s="32"/>
      <c r="K82" s="32" t="s">
        <v>182</v>
      </c>
      <c r="L82" s="32">
        <v>71</v>
      </c>
      <c r="M82" s="32"/>
      <c r="N82" s="32"/>
      <c r="O82" s="32"/>
      <c r="P82" s="22"/>
    </row>
    <row r="83" spans="1:16" s="10" customFormat="1" ht="12.75">
      <c r="A83" s="28" t="s">
        <v>39</v>
      </c>
      <c r="B83" s="29" t="s">
        <v>42</v>
      </c>
      <c r="C83" s="30"/>
      <c r="D83" s="32"/>
      <c r="E83" s="32"/>
      <c r="F83" s="32"/>
      <c r="G83" s="32">
        <v>124</v>
      </c>
      <c r="H83" s="32"/>
      <c r="I83" s="32"/>
      <c r="J83" s="32"/>
      <c r="K83" s="32"/>
      <c r="L83" s="32">
        <v>1024</v>
      </c>
      <c r="M83" s="32"/>
      <c r="N83" s="32"/>
      <c r="O83" s="32"/>
      <c r="P83" s="22"/>
    </row>
    <row r="84" spans="1:15" s="10" customFormat="1" ht="66.75" customHeight="1">
      <c r="A84" s="23">
        <v>22</v>
      </c>
      <c r="B84" s="24" t="s">
        <v>234</v>
      </c>
      <c r="C84" s="33">
        <v>1</v>
      </c>
      <c r="D84" s="26">
        <v>267.42</v>
      </c>
      <c r="E84" s="27" t="s">
        <v>198</v>
      </c>
      <c r="F84" s="26"/>
      <c r="G84" s="26">
        <v>267</v>
      </c>
      <c r="H84" s="27" t="s">
        <v>199</v>
      </c>
      <c r="I84" s="26"/>
      <c r="J84" s="27" t="s">
        <v>200</v>
      </c>
      <c r="K84" s="26"/>
      <c r="L84" s="26">
        <v>1650</v>
      </c>
      <c r="M84" s="27" t="s">
        <v>200</v>
      </c>
      <c r="N84" s="26"/>
      <c r="O84" s="26"/>
    </row>
    <row r="85" spans="1:15" s="10" customFormat="1" ht="76.5">
      <c r="A85" s="23">
        <v>23</v>
      </c>
      <c r="B85" s="24" t="s">
        <v>201</v>
      </c>
      <c r="C85" s="33">
        <v>5.343</v>
      </c>
      <c r="D85" s="26">
        <v>42.98</v>
      </c>
      <c r="E85" s="26"/>
      <c r="F85" s="26">
        <v>42.98</v>
      </c>
      <c r="G85" s="26">
        <v>230</v>
      </c>
      <c r="H85" s="26"/>
      <c r="I85" s="26">
        <v>230</v>
      </c>
      <c r="J85" s="26"/>
      <c r="K85" s="26">
        <v>415.03</v>
      </c>
      <c r="L85" s="26">
        <v>2218</v>
      </c>
      <c r="M85" s="26"/>
      <c r="N85" s="26">
        <v>2218</v>
      </c>
      <c r="O85" s="26"/>
    </row>
    <row r="86" spans="1:16" s="10" customFormat="1" ht="12.75">
      <c r="A86" s="28" t="s">
        <v>39</v>
      </c>
      <c r="B86" s="29" t="s">
        <v>42</v>
      </c>
      <c r="C86" s="30"/>
      <c r="D86" s="32"/>
      <c r="E86" s="32"/>
      <c r="F86" s="32"/>
      <c r="G86" s="32">
        <v>230</v>
      </c>
      <c r="H86" s="32"/>
      <c r="I86" s="32"/>
      <c r="J86" s="32"/>
      <c r="K86" s="32"/>
      <c r="L86" s="32">
        <v>2218</v>
      </c>
      <c r="M86" s="32"/>
      <c r="N86" s="32"/>
      <c r="O86" s="32"/>
      <c r="P86" s="22"/>
    </row>
    <row r="87" spans="1:15" s="10" customFormat="1" ht="76.5">
      <c r="A87" s="23">
        <v>24</v>
      </c>
      <c r="B87" s="24" t="s">
        <v>202</v>
      </c>
      <c r="C87" s="33">
        <v>5.343</v>
      </c>
      <c r="D87" s="26">
        <v>32.67</v>
      </c>
      <c r="E87" s="26"/>
      <c r="F87" s="26">
        <v>32.67</v>
      </c>
      <c r="G87" s="26">
        <v>175</v>
      </c>
      <c r="H87" s="26"/>
      <c r="I87" s="26">
        <v>175</v>
      </c>
      <c r="J87" s="26"/>
      <c r="K87" s="26">
        <v>272.83</v>
      </c>
      <c r="L87" s="26">
        <v>1458</v>
      </c>
      <c r="M87" s="26"/>
      <c r="N87" s="26">
        <v>1458</v>
      </c>
      <c r="O87" s="26"/>
    </row>
    <row r="88" spans="1:16" s="10" customFormat="1" ht="12.75">
      <c r="A88" s="28" t="s">
        <v>39</v>
      </c>
      <c r="B88" s="29" t="s">
        <v>42</v>
      </c>
      <c r="C88" s="30"/>
      <c r="D88" s="32"/>
      <c r="E88" s="32"/>
      <c r="F88" s="32"/>
      <c r="G88" s="32">
        <v>175</v>
      </c>
      <c r="H88" s="32"/>
      <c r="I88" s="32"/>
      <c r="J88" s="32"/>
      <c r="K88" s="32"/>
      <c r="L88" s="32">
        <v>1458</v>
      </c>
      <c r="M88" s="32"/>
      <c r="N88" s="32"/>
      <c r="O88" s="32"/>
      <c r="P88" s="22"/>
    </row>
    <row r="89" spans="1:15" s="10" customFormat="1" ht="24">
      <c r="A89" s="53" t="s">
        <v>203</v>
      </c>
      <c r="B89" s="54"/>
      <c r="C89" s="54"/>
      <c r="D89" s="54"/>
      <c r="E89" s="54"/>
      <c r="F89" s="54"/>
      <c r="G89" s="34">
        <v>43708</v>
      </c>
      <c r="H89" s="34" t="s">
        <v>204</v>
      </c>
      <c r="I89" s="34" t="s">
        <v>205</v>
      </c>
      <c r="J89" s="34"/>
      <c r="K89" s="34"/>
      <c r="L89" s="34">
        <v>390097</v>
      </c>
      <c r="M89" s="34" t="s">
        <v>206</v>
      </c>
      <c r="N89" s="34" t="s">
        <v>207</v>
      </c>
      <c r="O89" s="34" t="s">
        <v>208</v>
      </c>
    </row>
    <row r="90" spans="1:15" s="10" customFormat="1" ht="12">
      <c r="A90" s="53" t="s">
        <v>209</v>
      </c>
      <c r="B90" s="54"/>
      <c r="C90" s="54"/>
      <c r="D90" s="54"/>
      <c r="E90" s="54"/>
      <c r="F90" s="54"/>
      <c r="G90" s="34"/>
      <c r="H90" s="34"/>
      <c r="I90" s="34"/>
      <c r="J90" s="34"/>
      <c r="K90" s="34"/>
      <c r="L90" s="34"/>
      <c r="M90" s="34"/>
      <c r="N90" s="34"/>
      <c r="O90" s="34"/>
    </row>
    <row r="91" spans="1:15" s="10" customFormat="1" ht="12">
      <c r="A91" s="53" t="s">
        <v>210</v>
      </c>
      <c r="B91" s="54"/>
      <c r="C91" s="54"/>
      <c r="D91" s="54"/>
      <c r="E91" s="54"/>
      <c r="F91" s="54"/>
      <c r="G91" s="34">
        <v>3317</v>
      </c>
      <c r="H91" s="34"/>
      <c r="I91" s="34"/>
      <c r="J91" s="34"/>
      <c r="K91" s="34"/>
      <c r="L91" s="34">
        <v>62405</v>
      </c>
      <c r="M91" s="34"/>
      <c r="N91" s="34"/>
      <c r="O91" s="34"/>
    </row>
    <row r="92" spans="1:15" s="10" customFormat="1" ht="12">
      <c r="A92" s="53" t="s">
        <v>211</v>
      </c>
      <c r="B92" s="54"/>
      <c r="C92" s="54"/>
      <c r="D92" s="54"/>
      <c r="E92" s="54"/>
      <c r="F92" s="54"/>
      <c r="G92" s="34">
        <v>37913</v>
      </c>
      <c r="H92" s="34"/>
      <c r="I92" s="34"/>
      <c r="J92" s="34"/>
      <c r="K92" s="34"/>
      <c r="L92" s="34">
        <v>308966</v>
      </c>
      <c r="M92" s="34"/>
      <c r="N92" s="34"/>
      <c r="O92" s="34"/>
    </row>
    <row r="93" spans="1:15" s="10" customFormat="1" ht="12">
      <c r="A93" s="53" t="s">
        <v>212</v>
      </c>
      <c r="B93" s="54"/>
      <c r="C93" s="54"/>
      <c r="D93" s="54"/>
      <c r="E93" s="54"/>
      <c r="F93" s="54"/>
      <c r="G93" s="34">
        <v>2478</v>
      </c>
      <c r="H93" s="34"/>
      <c r="I93" s="34"/>
      <c r="J93" s="34"/>
      <c r="K93" s="34"/>
      <c r="L93" s="34">
        <v>18726</v>
      </c>
      <c r="M93" s="34"/>
      <c r="N93" s="34"/>
      <c r="O93" s="34"/>
    </row>
    <row r="94" spans="1:15" s="10" customFormat="1" ht="12">
      <c r="A94" s="53" t="s">
        <v>213</v>
      </c>
      <c r="B94" s="54"/>
      <c r="C94" s="54"/>
      <c r="D94" s="54"/>
      <c r="E94" s="54"/>
      <c r="F94" s="54"/>
      <c r="G94" s="34">
        <v>162</v>
      </c>
      <c r="H94" s="34"/>
      <c r="I94" s="34"/>
      <c r="J94" s="34"/>
      <c r="K94" s="34"/>
      <c r="L94" s="34">
        <v>3053</v>
      </c>
      <c r="M94" s="34"/>
      <c r="N94" s="34"/>
      <c r="O94" s="34"/>
    </row>
    <row r="95" spans="1:15" s="10" customFormat="1" ht="12">
      <c r="A95" s="51" t="s">
        <v>214</v>
      </c>
      <c r="B95" s="52"/>
      <c r="C95" s="52"/>
      <c r="D95" s="52"/>
      <c r="E95" s="52"/>
      <c r="F95" s="52"/>
      <c r="G95" s="35">
        <v>4789</v>
      </c>
      <c r="H95" s="35"/>
      <c r="I95" s="35"/>
      <c r="J95" s="35"/>
      <c r="K95" s="35"/>
      <c r="L95" s="35">
        <v>90108</v>
      </c>
      <c r="M95" s="35"/>
      <c r="N95" s="35"/>
      <c r="O95" s="35"/>
    </row>
    <row r="96" spans="1:15" s="10" customFormat="1" ht="12">
      <c r="A96" s="51" t="s">
        <v>215</v>
      </c>
      <c r="B96" s="52"/>
      <c r="C96" s="52"/>
      <c r="D96" s="52"/>
      <c r="E96" s="52"/>
      <c r="F96" s="52"/>
      <c r="G96" s="35">
        <v>2737</v>
      </c>
      <c r="H96" s="35"/>
      <c r="I96" s="35"/>
      <c r="J96" s="35"/>
      <c r="K96" s="35"/>
      <c r="L96" s="35">
        <v>51480</v>
      </c>
      <c r="M96" s="35"/>
      <c r="N96" s="35"/>
      <c r="O96" s="35"/>
    </row>
    <row r="97" spans="1:15" s="10" customFormat="1" ht="12">
      <c r="A97" s="51" t="s">
        <v>216</v>
      </c>
      <c r="B97" s="52"/>
      <c r="C97" s="52"/>
      <c r="D97" s="52"/>
      <c r="E97" s="52"/>
      <c r="F97" s="52"/>
      <c r="G97" s="35"/>
      <c r="H97" s="35"/>
      <c r="I97" s="35"/>
      <c r="J97" s="35"/>
      <c r="K97" s="35"/>
      <c r="L97" s="35"/>
      <c r="M97" s="35"/>
      <c r="N97" s="35"/>
      <c r="O97" s="35"/>
    </row>
    <row r="98" spans="1:15" s="10" customFormat="1" ht="12.75">
      <c r="A98" s="53" t="s">
        <v>217</v>
      </c>
      <c r="B98" s="54"/>
      <c r="C98" s="54"/>
      <c r="D98" s="54"/>
      <c r="E98" s="54"/>
      <c r="F98" s="54"/>
      <c r="G98" s="34">
        <v>48560</v>
      </c>
      <c r="H98" s="34"/>
      <c r="I98" s="34"/>
      <c r="J98" s="34"/>
      <c r="K98" s="34"/>
      <c r="L98" s="34">
        <v>515185</v>
      </c>
      <c r="M98" s="34"/>
      <c r="N98" s="34"/>
      <c r="O98" s="34"/>
    </row>
    <row r="99" spans="1:15" s="10" customFormat="1" ht="12.75">
      <c r="A99" s="53" t="s">
        <v>218</v>
      </c>
      <c r="B99" s="54"/>
      <c r="C99" s="54"/>
      <c r="D99" s="54"/>
      <c r="E99" s="54"/>
      <c r="F99" s="54"/>
      <c r="G99" s="34">
        <v>2674</v>
      </c>
      <c r="H99" s="34"/>
      <c r="I99" s="34"/>
      <c r="J99" s="34"/>
      <c r="K99" s="34"/>
      <c r="L99" s="34">
        <v>16500</v>
      </c>
      <c r="M99" s="34"/>
      <c r="N99" s="34"/>
      <c r="O99" s="34"/>
    </row>
    <row r="100" spans="1:15" s="10" customFormat="1" ht="24">
      <c r="A100" s="53" t="s">
        <v>219</v>
      </c>
      <c r="B100" s="54"/>
      <c r="C100" s="54"/>
      <c r="D100" s="54"/>
      <c r="E100" s="54"/>
      <c r="F100" s="54"/>
      <c r="G100" s="34">
        <v>51234</v>
      </c>
      <c r="H100" s="34"/>
      <c r="I100" s="34"/>
      <c r="J100" s="34"/>
      <c r="K100" s="34"/>
      <c r="L100" s="34">
        <v>531685</v>
      </c>
      <c r="M100" s="34"/>
      <c r="N100" s="34"/>
      <c r="O100" s="34" t="s">
        <v>208</v>
      </c>
    </row>
    <row r="101" spans="1:15" s="10" customFormat="1" ht="12.75">
      <c r="A101" s="53" t="s">
        <v>220</v>
      </c>
      <c r="B101" s="54"/>
      <c r="C101" s="54"/>
      <c r="D101" s="54"/>
      <c r="E101" s="54"/>
      <c r="F101" s="54"/>
      <c r="G101" s="34">
        <v>10247</v>
      </c>
      <c r="H101" s="34"/>
      <c r="I101" s="34"/>
      <c r="J101" s="34"/>
      <c r="K101" s="34"/>
      <c r="L101" s="34">
        <v>106336.89</v>
      </c>
      <c r="M101" s="34"/>
      <c r="N101" s="34"/>
      <c r="O101" s="34"/>
    </row>
    <row r="102" spans="1:15" s="10" customFormat="1" ht="24">
      <c r="A102" s="51" t="s">
        <v>221</v>
      </c>
      <c r="B102" s="52"/>
      <c r="C102" s="52"/>
      <c r="D102" s="52"/>
      <c r="E102" s="52"/>
      <c r="F102" s="52"/>
      <c r="G102" s="35">
        <v>61481</v>
      </c>
      <c r="H102" s="35"/>
      <c r="I102" s="35"/>
      <c r="J102" s="35"/>
      <c r="K102" s="35"/>
      <c r="L102" s="35">
        <v>638021.89</v>
      </c>
      <c r="M102" s="35"/>
      <c r="N102" s="35"/>
      <c r="O102" s="35" t="s">
        <v>208</v>
      </c>
    </row>
    <row r="103" spans="1:15" s="10" customFormat="1" ht="12">
      <c r="A103" s="1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s="15" customFormat="1" ht="1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4" ht="12.75">
      <c r="A105" s="40" t="s">
        <v>232</v>
      </c>
      <c r="D105" s="11"/>
    </row>
    <row r="106" ht="12.75">
      <c r="A106" s="21"/>
    </row>
    <row r="107" ht="12.75">
      <c r="A107" s="40" t="s">
        <v>233</v>
      </c>
    </row>
  </sheetData>
  <sheetProtection/>
  <mergeCells count="47">
    <mergeCell ref="M1:O1"/>
    <mergeCell ref="M2:O2"/>
    <mergeCell ref="M3:O3"/>
    <mergeCell ref="A99:F99"/>
    <mergeCell ref="A100:F100"/>
    <mergeCell ref="A101:F101"/>
    <mergeCell ref="A10:O10"/>
    <mergeCell ref="A29:O29"/>
    <mergeCell ref="A89:F89"/>
    <mergeCell ref="A90:F90"/>
    <mergeCell ref="A102:F102"/>
    <mergeCell ref="A95:F95"/>
    <mergeCell ref="A96:F96"/>
    <mergeCell ref="A97:F97"/>
    <mergeCell ref="A98:F98"/>
    <mergeCell ref="A91:F91"/>
    <mergeCell ref="A92:F92"/>
    <mergeCell ref="A93:F93"/>
    <mergeCell ref="A94:F94"/>
    <mergeCell ref="A11:N11"/>
    <mergeCell ref="G25:I25"/>
    <mergeCell ref="J6:O6"/>
    <mergeCell ref="J7:O7"/>
    <mergeCell ref="A6:E6"/>
    <mergeCell ref="A7:E7"/>
    <mergeCell ref="A25:A27"/>
    <mergeCell ref="J19:K19"/>
    <mergeCell ref="J21:K21"/>
    <mergeCell ref="A15:O15"/>
    <mergeCell ref="B18:I18"/>
    <mergeCell ref="L20:M20"/>
    <mergeCell ref="L19:M19"/>
    <mergeCell ref="J25:K25"/>
    <mergeCell ref="A13:N13"/>
    <mergeCell ref="D25:F25"/>
    <mergeCell ref="A14:N14"/>
    <mergeCell ref="L21:M21"/>
    <mergeCell ref="A16:N16"/>
    <mergeCell ref="J20:K20"/>
    <mergeCell ref="B25:B27"/>
    <mergeCell ref="L26:L27"/>
    <mergeCell ref="G26:G27"/>
    <mergeCell ref="J22:K22"/>
    <mergeCell ref="L22:M22"/>
    <mergeCell ref="C25:C27"/>
    <mergeCell ref="L25:N25"/>
    <mergeCell ref="D26:D27"/>
  </mergeCells>
  <printOptions/>
  <pageMargins left="0.25" right="0.25" top="0.49" bottom="0.4" header="0.3" footer="0.2"/>
  <pageSetup fitToHeight="30000" fitToWidth="1" horizontalDpi="600" verticalDpi="600" orientation="landscape" paperSize="9" scale="74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Татьяна Геннадьевна Польшина</cp:lastModifiedBy>
  <cp:lastPrinted>2020-02-10T08:04:32Z</cp:lastPrinted>
  <dcterms:created xsi:type="dcterms:W3CDTF">2003-01-28T12:33:10Z</dcterms:created>
  <dcterms:modified xsi:type="dcterms:W3CDTF">2020-02-10T08:07:01Z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